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Wings Of glory Winter Campaign/"/>
    </mc:Choice>
  </mc:AlternateContent>
  <xr:revisionPtr revIDLastSave="0" documentId="8_{4C1132BD-5B93-CF4B-9512-E95BB070C703}" xr6:coauthVersionLast="47" xr6:coauthVersionMax="47" xr10:uidLastSave="{00000000-0000-0000-0000-000000000000}"/>
  <bookViews>
    <workbookView xWindow="0" yWindow="660" windowWidth="29400" windowHeight="18460" xr2:uid="{054F25FC-E326-6B49-A3BD-CE7E3B65865F}"/>
  </bookViews>
  <sheets>
    <sheet name="Statistiche scenario 2" sheetId="1" r:id="rId1"/>
    <sheet name="Aerei disponibili per scenario" sheetId="2" r:id="rId2"/>
  </sheets>
  <definedNames>
    <definedName name="_xlnm._FilterDatabase" localSheetId="0" hidden="1">'Statistiche scenario 2'!$B$5:$U$24</definedName>
    <definedName name="_xlnm.Print_Area" localSheetId="1">'Aerei disponibili per scenario'!$B$2:$F$65</definedName>
    <definedName name="_xlnm.Print_Area" localSheetId="0">'Statistiche scenario 2'!$B$4:$P$24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" i="1" l="1"/>
  <c r="U13" i="1"/>
  <c r="U19" i="1"/>
  <c r="U9" i="1"/>
  <c r="U17" i="1"/>
  <c r="U16" i="1"/>
  <c r="O9" i="1"/>
  <c r="O12" i="1"/>
  <c r="O19" i="1"/>
  <c r="O21" i="1"/>
  <c r="O22" i="1"/>
  <c r="O23" i="1"/>
  <c r="O24" i="1"/>
  <c r="O18" i="1"/>
  <c r="O11" i="1"/>
  <c r="O17" i="1"/>
  <c r="O8" i="1"/>
  <c r="O13" i="1"/>
  <c r="O6" i="1"/>
  <c r="N9" i="1"/>
  <c r="N10" i="1"/>
  <c r="N12" i="1"/>
  <c r="N14" i="1"/>
  <c r="N15" i="1"/>
  <c r="N16" i="1"/>
  <c r="N19" i="1"/>
  <c r="N21" i="1"/>
  <c r="N22" i="1"/>
  <c r="N23" i="1"/>
  <c r="N24" i="1"/>
  <c r="N18" i="1"/>
  <c r="N11" i="1"/>
  <c r="N20" i="1"/>
  <c r="N17" i="1"/>
  <c r="N8" i="1"/>
  <c r="N13" i="1"/>
  <c r="N6" i="1"/>
  <c r="O7" i="1"/>
  <c r="N7" i="1"/>
  <c r="K15" i="1"/>
  <c r="O15" i="1" s="1"/>
  <c r="K14" i="1"/>
  <c r="O14" i="1" s="1"/>
  <c r="K10" i="1"/>
  <c r="O10" i="1" s="1"/>
  <c r="K16" i="1"/>
  <c r="O16" i="1" s="1"/>
</calcChain>
</file>

<file path=xl/sharedStrings.xml><?xml version="1.0" encoding="utf-8"?>
<sst xmlns="http://schemas.openxmlformats.org/spreadsheetml/2006/main" count="388" uniqueCount="200">
  <si>
    <t>Storia Piloti</t>
  </si>
  <si>
    <t>Personaggio principale</t>
  </si>
  <si>
    <t>Giocatore</t>
  </si>
  <si>
    <t>Nome</t>
  </si>
  <si>
    <t>Alleanza</t>
  </si>
  <si>
    <t>Iniziali</t>
  </si>
  <si>
    <t>Bonus tecn.</t>
  </si>
  <si>
    <t>Aerei pilotati</t>
  </si>
  <si>
    <t>Abilità</t>
  </si>
  <si>
    <t>Esperienza cumulata</t>
  </si>
  <si>
    <t>Totale punti</t>
  </si>
  <si>
    <t>Disponibili</t>
  </si>
  <si>
    <t>Abbattimenti</t>
  </si>
  <si>
    <t>Alessandro Babbi</t>
  </si>
  <si>
    <t>Casimiro Babbi</t>
  </si>
  <si>
    <t>Intesa</t>
  </si>
  <si>
    <t>Fortunato/6
______________
______________
______________</t>
  </si>
  <si>
    <t>Abbattimenti 0 x3
Abbattimenti cond. 0 x2
Carte danno date 8 /3up
Scenario vinto 1 x2
Penalità 0  x1</t>
  </si>
  <si>
    <t>Andrea Morviducci</t>
  </si>
  <si>
    <t>Fokker von Morvus</t>
  </si>
  <si>
    <t>Fokker EIII/48
______________
______________
______________</t>
  </si>
  <si>
    <t>Mira Perfetta/8
______________
______________
______________</t>
  </si>
  <si>
    <t>Abbattimenti 1 x3
Abbattimenti cond. 0 x2
Carte danno date 6 /3up
Scenario vinto 1 x2
Penalità 0 x1</t>
  </si>
  <si>
    <t>Daniele Petraroli</t>
  </si>
  <si>
    <t>Sir Edward Alexander Kingsley</t>
  </si>
  <si>
    <t>Abbattimenti 1 x3
Abbattimenti cond. 0 x2
Carte danno date 11 /3up
Scenario vinto 1 x2
Penalità -2 x1</t>
  </si>
  <si>
    <t>Francesco Berucci</t>
  </si>
  <si>
    <t>Fulco Berucci</t>
  </si>
  <si>
    <t>Indiavolato/6
______________
______________
______________</t>
  </si>
  <si>
    <t>Abbattimenti 1 x3
Abbattimenti cond. 0 x2
Carte danno date 1 /3up
Scenario vinto 0 x2
Penalità 0 x1</t>
  </si>
  <si>
    <t>Francesco Marradi</t>
  </si>
  <si>
    <t>Boelcke</t>
  </si>
  <si>
    <t>Abbattimenti 0 x3
Abbattimenti cond. 0 x2
Carte danno date 6 /3up
Scenario vinto 1 x2
Penalità -3 x1</t>
  </si>
  <si>
    <t>Francesco Petraroli</t>
  </si>
  <si>
    <t>Frank Linke</t>
  </si>
  <si>
    <t>Abbattimenti 1 x3
Abbattimenti cond. 0 x2
Carte danno date 8 /3up
Scenario vinto 1 x2
Penalità 0 x1</t>
  </si>
  <si>
    <t>Giorgio Sabatini</t>
  </si>
  <si>
    <t>Giorgio von Sab</t>
  </si>
  <si>
    <t>Tiratore Scelto/8
______________
______________
______________</t>
  </si>
  <si>
    <t>Abbattimenti 0 x3
Abbattimenti cond. 0 x2
Carte danno date 1 /3up
Scenario vinto 0 x2
Penalità N0 x1</t>
  </si>
  <si>
    <t>Luca Postumi</t>
  </si>
  <si>
    <t>Karl Huber</t>
  </si>
  <si>
    <t>Meticoloso/8
______________
______________
______________</t>
  </si>
  <si>
    <t>Abbattimenti 1 x3
Abbattimenti cond. 0 x2
Carte danno date 9 /3up
Scenario vinto 1 x2
Penalità 0 x1</t>
  </si>
  <si>
    <t>Paolo Valerio</t>
  </si>
  <si>
    <t>Paul von Stetten</t>
  </si>
  <si>
    <t>Abbattimenti 0 x3
Abbattimenti cond. 0 x2
Carte danno date 7 /3up
Scenario vinto 0 x2
Penalità 0 x1</t>
  </si>
  <si>
    <t>Riccardo Vadalà</t>
  </si>
  <si>
    <t>Eric von Gaede</t>
  </si>
  <si>
    <t>Pilota Acrobatico/8
______________
______________
______________</t>
  </si>
  <si>
    <t>Abbattimenti 1 x3
Abbattimenti cond. 0 x2
Carte danno date 10 /3up
Scenario vinto 0 x2
Penalità 0 x1</t>
  </si>
  <si>
    <t>Serena Valentini</t>
  </si>
  <si>
    <t>Artemisia von Rust</t>
  </si>
  <si>
    <t>Abbattimenti 1 x3
Abbattimenti cond. 0 x2
Carte danno date 15 /3up
Scenario vinto 1 x2
Penalità 0 x1</t>
  </si>
  <si>
    <t>Stefano D'Addino</t>
  </si>
  <si>
    <t>Abbattimenti 0 x3
Abbattimenti cond. 0 x2
Carte danno date 4 /3up
Scenario vinto 0 x2
Penalità 0 x1</t>
  </si>
  <si>
    <t>Ken Jones</t>
  </si>
  <si>
    <t>Emanuele Esposito</t>
  </si>
  <si>
    <t>Massimo Mollica</t>
  </si>
  <si>
    <t>Giuseppe Tamba</t>
  </si>
  <si>
    <t>Imperi centrali</t>
  </si>
  <si>
    <t>Abbattimenti 0 x3
Abbattimenti cond. 0 x2
Carte danno date 0 /3up
Scenario vinto 0 x2
Penalità 0 x1</t>
  </si>
  <si>
    <t>Abbattimenti 0 x3
Abbattimenti cond. 0 x2
Carte danno date 0 /3up
Scenario vinto 0 x2
Penalità 0 x2</t>
  </si>
  <si>
    <t>Abbattimenti 0 x3
Abbattimenti cond. 0 x2
Carte danno date 0 /3up
Scenario vinto 0 x2
Penalità 0 x3</t>
  </si>
  <si>
    <t>Abbattimenti 0 x3
Abbattimenti cond. 0 x2
Carte danno date 0 /3up
Scenario vinto 0 x2
Penalità 0 x4</t>
  </si>
  <si>
    <t>Gen/0
Feb/10
xxx
xxx
xxx
xxx</t>
  </si>
  <si>
    <t>Andrea Angiolino</t>
  </si>
  <si>
    <t>Emil Schmidt Muller</t>
  </si>
  <si>
    <t>Jean Biscuit</t>
  </si>
  <si>
    <t>Airco DH2 /58
______________
______________
______________</t>
  </si>
  <si>
    <t>Pilota Acrobatico /8
______________
______________
______________</t>
  </si>
  <si>
    <t>Francesco Fiumara</t>
  </si>
  <si>
    <t>Moran Saulnier/46
Airco dh2/58
______________
______________</t>
  </si>
  <si>
    <t>Nieuport 11 /50
Nieuport 17 /56
______________
______________</t>
  </si>
  <si>
    <t>Moran Saulnier/46
Nieuport/56
______________
______________</t>
  </si>
  <si>
    <t>Indiavolato/6
Grilletto Facile/6
______________
______________</t>
  </si>
  <si>
    <t>Nieuport 17/56
______________
______________
______________</t>
  </si>
  <si>
    <t>Campagna di Inverno</t>
  </si>
  <si>
    <t>Aerei previsti nei prossimi appuntamenti</t>
  </si>
  <si>
    <t>Marzo - Somme</t>
  </si>
  <si>
    <t>Fokker EIII</t>
  </si>
  <si>
    <t>Fokker EIV</t>
  </si>
  <si>
    <t>Airco Dh2</t>
  </si>
  <si>
    <t>Aprile- Bloody April</t>
  </si>
  <si>
    <t>Albatros DIII</t>
  </si>
  <si>
    <t>Albatros DV/Dva</t>
  </si>
  <si>
    <t>Fokker Dr1</t>
  </si>
  <si>
    <t>Pfalz DIII/DIIIa</t>
  </si>
  <si>
    <t>Spad SXIII</t>
  </si>
  <si>
    <t>Sopwith Camel</t>
  </si>
  <si>
    <t>Macchi M5</t>
  </si>
  <si>
    <t>Giugno - Spring Offensive</t>
  </si>
  <si>
    <t>Maggio - Passchendaele</t>
  </si>
  <si>
    <t>Phoenix D1</t>
  </si>
  <si>
    <t>Fokker DVII</t>
  </si>
  <si>
    <t>Siemens DIII</t>
  </si>
  <si>
    <t>T / B / 11 / 48</t>
  </si>
  <si>
    <t>G / A / 11 / 67</t>
  </si>
  <si>
    <t>I / B / 12 / 56</t>
  </si>
  <si>
    <t>I / A / 12 / 76</t>
  </si>
  <si>
    <t>P / B / 13 / 58</t>
  </si>
  <si>
    <t>Nieuport 17  -1</t>
  </si>
  <si>
    <t>Nieuport 17  -2</t>
  </si>
  <si>
    <t>Albatros DII -1</t>
  </si>
  <si>
    <t>Albatros DII -2</t>
  </si>
  <si>
    <t>V / B / 14 / 58</t>
  </si>
  <si>
    <t>V / A / 14 / 78</t>
  </si>
  <si>
    <t>J / A / 14 / 79</t>
  </si>
  <si>
    <t>Nieuport 17/23  -1</t>
  </si>
  <si>
    <t>Nieuport 17/23  -2</t>
  </si>
  <si>
    <t>Spad SVII -1</t>
  </si>
  <si>
    <t>Spad SVII -2</t>
  </si>
  <si>
    <t>B / B / 15 / 62</t>
  </si>
  <si>
    <t>B / A / 15 / 82</t>
  </si>
  <si>
    <t>Sopwith Triplane -1</t>
  </si>
  <si>
    <t>Sopwith Triplane -2</t>
  </si>
  <si>
    <t>U / B / 13 / 66</t>
  </si>
  <si>
    <t>U / A / 13 / 86</t>
  </si>
  <si>
    <t>Hariot DH1 -1</t>
  </si>
  <si>
    <t>Hariot DH1 -2</t>
  </si>
  <si>
    <t>F / A / 14 / 87</t>
  </si>
  <si>
    <t>F / B / 14 / 67</t>
  </si>
  <si>
    <t>Q / A / 15 / 84</t>
  </si>
  <si>
    <t>RAF SE5/SE5a -1</t>
  </si>
  <si>
    <t>RAF SE5/SE5a -2</t>
  </si>
  <si>
    <t>N / B / 16 / 72</t>
  </si>
  <si>
    <t>N / A / 16 / 92</t>
  </si>
  <si>
    <t>D / A / 13 / 85</t>
  </si>
  <si>
    <t>J / A / 16 / 83</t>
  </si>
  <si>
    <t>A / A / 16 / 85</t>
  </si>
  <si>
    <t>C / A / 15 / 86</t>
  </si>
  <si>
    <t>Aviatic D1 -1</t>
  </si>
  <si>
    <t>Aviatic D1 -2</t>
  </si>
  <si>
    <t>Q / B / 14 / 62</t>
  </si>
  <si>
    <t>Q / A / 14 / 82</t>
  </si>
  <si>
    <t>X / A / 15 / 84</t>
  </si>
  <si>
    <t>L / A / 16 / 100</t>
  </si>
  <si>
    <t>O / A / 14 / 93</t>
  </si>
  <si>
    <t>Speed</t>
  </si>
  <si>
    <t>Agility</t>
  </si>
  <si>
    <t>Poor</t>
  </si>
  <si>
    <t>Slow</t>
  </si>
  <si>
    <t>Average</t>
  </si>
  <si>
    <t>Fast</t>
  </si>
  <si>
    <t>Good</t>
  </si>
  <si>
    <t>Avarage</t>
  </si>
  <si>
    <t>Tiratore Scelto/8
Fortunato/6
______________
______________</t>
  </si>
  <si>
    <t>Very Fast</t>
  </si>
  <si>
    <t>Great</t>
  </si>
  <si>
    <t xml:space="preserve">Fast </t>
  </si>
  <si>
    <t>Mira Perfetta/8
Tiratore Scelto/8
______________
______________</t>
  </si>
  <si>
    <t>Tiratore Scelto/8
Super Asso/8
______________
______________</t>
  </si>
  <si>
    <t>Tiratore scelto/8
Fortunato/6
______________
______________</t>
  </si>
  <si>
    <t>Alberto Panicucci</t>
  </si>
  <si>
    <t>Fortunato/6
Grilletto Facile/6
______________
______________</t>
  </si>
  <si>
    <t>Mira Perfetta/8
Tiratore scelto/8
Super Asso/8
______________</t>
  </si>
  <si>
    <t>Mira Perfetta/8
Super Asso/8
______________
______________</t>
  </si>
  <si>
    <t>Airco dh2/58
______________
______________
______________</t>
  </si>
  <si>
    <t>Tiratore scelto/8
Mira Perfetta/8
______________
______________</t>
  </si>
  <si>
    <t>Fokker EIII/48
Fokker EIV/67
______________
______________</t>
  </si>
  <si>
    <t>Esperienza Gennaio</t>
  </si>
  <si>
    <t>Esperienza Febbraio</t>
  </si>
  <si>
    <t>Abbattimenti 0 x3
Abbattimenti cond. 0 x2
Carte danno date 8 /3up
Obiettivo Scoperto 0 x1
Artiglieria Scoperta 1 x2
Artiglieria Distrutta 0 x3
Penalità -2 x1</t>
  </si>
  <si>
    <t>Abbattimenti 1 x3
Abbattimenti cond. 0 x2
Carte danno date 11 /3up
Obiettivo Scoperto 1 x1
Artiglieria Scoperta 0 x2
Artiglieria Distrutta 0 x3
Penalità 0 x1</t>
  </si>
  <si>
    <t>Abbattimenti 0 x3
Abbattimenti cond. 0 x2
Carte danno date 6 /3up
Obiettivo Scoperto 1 x1
Artiglieria Scoperta 0 x2
Artiglieria Distrutta 0 x3
Penalità 0 x1</t>
  </si>
  <si>
    <t>Abbattimenti 0 x3
Abbattimenti cond. 0 x2
Carte danno date 9 /3up
Obiettivo Scoperto 1 x1
Artiglieria Scoperta 0 x2
Artiglieria Distrutta 0 x3
Penalità 0 x1</t>
  </si>
  <si>
    <t>Abbattimenti 0 x3
Abbattimenti cond. 0 x2
Carte danno date 2 /3up
Obiettivo Scoperto 1 x1
Artiglieria Scoperta 0 x2
Artiglieria Distrutta 0 x3
Penalità 0 x1</t>
  </si>
  <si>
    <t>Abbattimenti 0 x3
Abbattimenti cond. 1 x2
Carte danno date 5 /3up
Obiettivo Scoperto 0 x1
Artiglieria Scoperta 1 x2
Artiglieria Distrutta 1 x3
Penalità 0 x1</t>
  </si>
  <si>
    <t>Abbattimenti 0 x3
Abbattimenti cond. 0 x2
Carte danno date 8 /3up
Obiettivo Scoperto 2 x1
Artiglieria Scoperta 1 x2
Artiglieria Distrutta 2 x3
Penalità 0 x1</t>
  </si>
  <si>
    <t>Abbattimenti 1 x3
Abbattimenti cond. 0 x2
Carte danno date 19 /3up
Obiettivo Scoperto 1 x1
Artiglieria Scoperta 1 x2
Artiglieria Distrutta 0 x3
Penalità 0 x1</t>
  </si>
  <si>
    <t>Abbattimenti 0 x3
Abbattimenti cond. 0 x2
Carte danno date 7 /3up
Obiettivo Scoperto 0 x1
Artiglieria Scoperta 2 x2
Artiglieria Distrutta 0 x3
Penalità 0 x1</t>
  </si>
  <si>
    <t>Abbattimenti 1 x3
Abbattimenti cond. 0 x2
Carte danno date 9 /3up
Obiettivo Scoperto 1 x1
Artiglieria Scoperta 0 x2
Artiglieria Distrutta 1 x3
Penalità 0 x1</t>
  </si>
  <si>
    <t>Abbattimenti 1 x3
Abbattimenti cond. 0 x2
Carte danno date 11 /3up
Obiettivo Scoperto 0 x1
Artiglieria Scoperta 0 x2
Artiglieria Distrutta 0 x3
Penalità 0 x1</t>
  </si>
  <si>
    <t>Abbattimenti 2 x3
Abbattimenti cond. 0 x2
Carte danno date 22/3up
Obiettivo Scoperto 1 x1
Artiglieria Scoperta 0 x2
Artiglieria Distrutta 0 x3
Penalità 0 x1</t>
  </si>
  <si>
    <t>Abbattimenti 0 x3
Abbattimenti cond. 0 x2
Carte danno date 0 /3up
Obiettivo Scoperto 0 x1
Artiglieria Scoperta 0 x2
Artiglieria Distrutta 0 x3
Penalità 0 x1</t>
  </si>
  <si>
    <t>Abbattimenti 0 x3
Abbattimenti cond. 0 x2
Carte danno date 12 /3up
Obiettivo Scoperto 1 x1
Artiglieria Scoperta 0 x2
Artiglieria Distrutta 0 x3
Penalità 0 x1</t>
  </si>
  <si>
    <t>Abbattimenti 0 x3
Abbattimenti cond. 0 x2
Carte danno date 6 /3up
Obiettivo Scoperto 0 x1
Artiglieria Scoperta 0 x2
Artiglieria Distrutta 0 x3
Penalità 0 x1</t>
  </si>
  <si>
    <t>Abbattimenti 0 x3
Abbattimenti cond. 0 x2
Carte danno date 12 /3up
Obiettivo Scoperto 1 x1
Artiglieria Scoperta 0 x2
Artiglieria Distrutta 1 x3
Penalità 0 x1</t>
  </si>
  <si>
    <t>Abbattimenti 0 x3
Abbattimenti cond. 0 x2
Carte danno date 15 /3up
Obiettivo Scoperto 1 x1
Artiglieria Scoperta 0 x2
Artiglieria Distrutta 1 x3
Penalità 0 x1</t>
  </si>
  <si>
    <t>Fortunato /8
______________
______________
______________</t>
  </si>
  <si>
    <t>Moran Saulnier/46
Airco dh2 /58
______________
______________</t>
  </si>
  <si>
    <t>GENNAIO        7
FEBBRAIO        3
MARZO
APRILE
MAGGIO
GIUGNO</t>
  </si>
  <si>
    <t>GENNAIO        4
FEBBRAIO        0
MARZO
APRILE
MAGGIO
GIUGNO</t>
  </si>
  <si>
    <t>GENNAIO        1
FEBBRAIO        5
MARZO
APRILE
MAGGIO
GIUGNO</t>
  </si>
  <si>
    <t>GENNAIO        5
FEBBRAIO        4
MARZO
APRILE
MAGGIO
GIUGNO</t>
  </si>
  <si>
    <t>GENNAIO        7
FEBBRAIO        7
MARZO
APRILE
MAGGIO
GIUGNO</t>
  </si>
  <si>
    <t>GENNAIO        8
FEBBRAIO        3
MARZO
APRILE
MAGGIO
GIUGNO</t>
  </si>
  <si>
    <t>GENNAIO        1
FEBBRAIO       13
MARZO
APRILE
MAGGIO
GIUGNO</t>
  </si>
  <si>
    <t>GENNAIO        8
FEBBRAIO      15
MARZO
APRILE
MAGGIO
GIUGNO</t>
  </si>
  <si>
    <t>GENNAIO        3
FEBBRAIO        2
MARZO
APRILE
MAGGIO
GIUGNO</t>
  </si>
  <si>
    <t>GENNAIO        7
FEBBRAIO        9
MARZO
APRILE
MAGGIO
GIUGNO</t>
  </si>
  <si>
    <t>GENNAIO       10
FEBBRAIO       10
MARZO
APRILE
MAGGIO
GIUGNO</t>
  </si>
  <si>
    <t>GENNAIO        2
FEBBRAIO        8
MARZO
APRILE
MAGGIO
GIUGNO</t>
  </si>
  <si>
    <t>GENNAIO        0
FEBBRAIO        0
MARZO
APRILE
MAGGIO
GIUGNO</t>
  </si>
  <si>
    <t>GENNAIO        0
FEBBRAIO        9
MARZO
APRILE
MAGGIO
GIUGNO</t>
  </si>
  <si>
    <t>GENNAIO        0
FEBBRAIO      13
MARZO
APRILE
MAGGIO
GIUGNO</t>
  </si>
  <si>
    <t>GENNAIO        0
FEBBRAIO        7
MARZO
APRILE
MAGGIO
GIUGNO</t>
  </si>
  <si>
    <t>GENNAIO        0
FEBBRAIO        8
MARZO
APRILE
MAGGIO
GIUGNO</t>
  </si>
  <si>
    <t>GENNAIO        0
FEBBRAIO        2
MARZO
APRILE
MAGGIO
GIUGNO</t>
  </si>
  <si>
    <t>Abbattimenti 0 x3
Abbattimenti cond. 0 x2
Carte danno date 0 /3up
Obiettivo Scoperto
Artiglieria Scoperta
Artiglieria Distrutta
Penalità 0 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</si>
</sst>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b/>
      <sz val="20"/>
      <color theme="1"/>
      <name val="Bradley Hand Bold"/>
    </font>
    <font>
      <sz val="8"/>
      <name val="Aptos Narrow"/>
      <family val="2"/>
      <scheme val="minor"/>
    </font>
    <font>
      <sz val="12"/>
      <color theme="1"/>
      <name val="Miriam Fixed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7" fontId="0" fillId="0" borderId="1" xfId="0" quotePrefix="1" applyNumberFormat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5" borderId="0" xfId="0" applyFill="1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17" fontId="0" fillId="0" borderId="4" xfId="0" quotePrefix="1" applyNumberFormat="1" applyBorder="1" applyAlignment="1">
      <alignment horizontal="left" vertical="top" wrapText="1" indent="1"/>
    </xf>
    <xf numFmtId="17" fontId="0" fillId="0" borderId="6" xfId="0" quotePrefix="1" applyNumberFormat="1" applyBorder="1" applyAlignment="1">
      <alignment horizontal="left" vertical="top" wrapText="1" indent="1"/>
    </xf>
    <xf numFmtId="0" fontId="0" fillId="0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184841</xdr:colOff>
      <xdr:row>6</xdr:row>
      <xdr:rowOff>181039</xdr:rowOff>
    </xdr:to>
    <xdr:pic>
      <xdr:nvPicPr>
        <xdr:cNvPr id="3" name="Immagine 2" descr="Cross-Pattee-Heraldry.svg">
          <a:extLst>
            <a:ext uri="{FF2B5EF4-FFF2-40B4-BE49-F238E27FC236}">
              <a16:creationId xmlns:a16="http://schemas.microsoft.com/office/drawing/2014/main" id="{0B8FE914-12E6-4949-822B-B4915AC4B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184841</xdr:colOff>
      <xdr:row>7</xdr:row>
      <xdr:rowOff>181039</xdr:rowOff>
    </xdr:to>
    <xdr:pic>
      <xdr:nvPicPr>
        <xdr:cNvPr id="4" name="Immagine 3" descr="Cross-Pattee-Heraldry.svg">
          <a:extLst>
            <a:ext uri="{FF2B5EF4-FFF2-40B4-BE49-F238E27FC236}">
              <a16:creationId xmlns:a16="http://schemas.microsoft.com/office/drawing/2014/main" id="{3BD2E0F0-D983-E94B-B21F-D7BE4D252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93963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187960</xdr:colOff>
      <xdr:row>8</xdr:row>
      <xdr:rowOff>198383</xdr:rowOff>
    </xdr:to>
    <xdr:pic>
      <xdr:nvPicPr>
        <xdr:cNvPr id="5" name="Immagine 4" descr="RAF type A roundel.svg">
          <a:extLst>
            <a:ext uri="{FF2B5EF4-FFF2-40B4-BE49-F238E27FC236}">
              <a16:creationId xmlns:a16="http://schemas.microsoft.com/office/drawing/2014/main" id="{1D52D517-1490-1744-B260-FAEAB361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147455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187960</xdr:colOff>
      <xdr:row>9</xdr:row>
      <xdr:rowOff>198383</xdr:rowOff>
    </xdr:to>
    <xdr:pic>
      <xdr:nvPicPr>
        <xdr:cNvPr id="6" name="Immagine 5" descr="RAF type A roundel.svg">
          <a:extLst>
            <a:ext uri="{FF2B5EF4-FFF2-40B4-BE49-F238E27FC236}">
              <a16:creationId xmlns:a16="http://schemas.microsoft.com/office/drawing/2014/main" id="{E5D7DCA7-49D1-C444-98AF-ADB31B5AC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355273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187960</xdr:colOff>
      <xdr:row>10</xdr:row>
      <xdr:rowOff>198383</xdr:rowOff>
    </xdr:to>
    <xdr:pic>
      <xdr:nvPicPr>
        <xdr:cNvPr id="7" name="Immagine 6" descr="RAF type A roundel.svg">
          <a:extLst>
            <a:ext uri="{FF2B5EF4-FFF2-40B4-BE49-F238E27FC236}">
              <a16:creationId xmlns:a16="http://schemas.microsoft.com/office/drawing/2014/main" id="{DD2A72A7-F3DD-7246-BAEA-F6D878D3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14</xdr:row>
      <xdr:rowOff>0</xdr:rowOff>
    </xdr:from>
    <xdr:ext cx="184841" cy="181039"/>
    <xdr:pic>
      <xdr:nvPicPr>
        <xdr:cNvPr id="8" name="Immagine 7" descr="Cross-Pattee-Heraldry.svg">
          <a:extLst>
            <a:ext uri="{FF2B5EF4-FFF2-40B4-BE49-F238E27FC236}">
              <a16:creationId xmlns:a16="http://schemas.microsoft.com/office/drawing/2014/main" id="{4CACCB58-4019-604F-AFED-605BDAF7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184841" cy="181039"/>
    <xdr:pic>
      <xdr:nvPicPr>
        <xdr:cNvPr id="9" name="Immagine 8" descr="Cross-Pattee-Heraldry.svg">
          <a:extLst>
            <a:ext uri="{FF2B5EF4-FFF2-40B4-BE49-F238E27FC236}">
              <a16:creationId xmlns:a16="http://schemas.microsoft.com/office/drawing/2014/main" id="{A2717EEA-89B3-1D4E-960F-AD26BEFA2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184841" cy="181039"/>
    <xdr:pic>
      <xdr:nvPicPr>
        <xdr:cNvPr id="10" name="Immagine 9" descr="Cross-Pattee-Heraldry.svg">
          <a:extLst>
            <a:ext uri="{FF2B5EF4-FFF2-40B4-BE49-F238E27FC236}">
              <a16:creationId xmlns:a16="http://schemas.microsoft.com/office/drawing/2014/main" id="{69E910B8-C532-A64A-AFC1-80B33E5E5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187960" cy="198383"/>
    <xdr:pic>
      <xdr:nvPicPr>
        <xdr:cNvPr id="11" name="Immagine 10" descr="RAF type A roundel.svg">
          <a:extLst>
            <a:ext uri="{FF2B5EF4-FFF2-40B4-BE49-F238E27FC236}">
              <a16:creationId xmlns:a16="http://schemas.microsoft.com/office/drawing/2014/main" id="{8180B945-FDB9-2944-B938-E08771011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187960" cy="198383"/>
    <xdr:pic>
      <xdr:nvPicPr>
        <xdr:cNvPr id="12" name="Immagine 11" descr="RAF type A roundel.svg">
          <a:extLst>
            <a:ext uri="{FF2B5EF4-FFF2-40B4-BE49-F238E27FC236}">
              <a16:creationId xmlns:a16="http://schemas.microsoft.com/office/drawing/2014/main" id="{FC2108E8-E21B-B744-9F5F-065CF864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187960" cy="198383"/>
    <xdr:pic>
      <xdr:nvPicPr>
        <xdr:cNvPr id="13" name="Immagine 12" descr="RAF type A roundel.svg">
          <a:extLst>
            <a:ext uri="{FF2B5EF4-FFF2-40B4-BE49-F238E27FC236}">
              <a16:creationId xmlns:a16="http://schemas.microsoft.com/office/drawing/2014/main" id="{E1163042-BB7A-9641-B339-61710B6B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187960" cy="198383"/>
    <xdr:pic>
      <xdr:nvPicPr>
        <xdr:cNvPr id="14" name="Immagine 13" descr="RAF type A roundel.svg">
          <a:extLst>
            <a:ext uri="{FF2B5EF4-FFF2-40B4-BE49-F238E27FC236}">
              <a16:creationId xmlns:a16="http://schemas.microsoft.com/office/drawing/2014/main" id="{548C40E9-117F-FF45-9432-1EA9E5A75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187960" cy="198383"/>
    <xdr:pic>
      <xdr:nvPicPr>
        <xdr:cNvPr id="15" name="Immagine 14" descr="RAF type A roundel.svg">
          <a:extLst>
            <a:ext uri="{FF2B5EF4-FFF2-40B4-BE49-F238E27FC236}">
              <a16:creationId xmlns:a16="http://schemas.microsoft.com/office/drawing/2014/main" id="{4B8898C8-1A05-2F46-925B-5908B76A9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187960" cy="198383"/>
    <xdr:pic>
      <xdr:nvPicPr>
        <xdr:cNvPr id="16" name="Immagine 15" descr="RAF type A roundel.svg">
          <a:extLst>
            <a:ext uri="{FF2B5EF4-FFF2-40B4-BE49-F238E27FC236}">
              <a16:creationId xmlns:a16="http://schemas.microsoft.com/office/drawing/2014/main" id="{5DD697D6-6471-6142-B09B-1E5F0E2CD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187960" cy="198383"/>
    <xdr:pic>
      <xdr:nvPicPr>
        <xdr:cNvPr id="17" name="Immagine 16" descr="RAF type A roundel.svg">
          <a:extLst>
            <a:ext uri="{FF2B5EF4-FFF2-40B4-BE49-F238E27FC236}">
              <a16:creationId xmlns:a16="http://schemas.microsoft.com/office/drawing/2014/main" id="{6A96C26D-AE31-454E-82A7-80784C9E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184841" cy="181039"/>
    <xdr:pic>
      <xdr:nvPicPr>
        <xdr:cNvPr id="18" name="Immagine 17" descr="Cross-Pattee-Heraldry.svg">
          <a:extLst>
            <a:ext uri="{FF2B5EF4-FFF2-40B4-BE49-F238E27FC236}">
              <a16:creationId xmlns:a16="http://schemas.microsoft.com/office/drawing/2014/main" id="{0787CAE0-872B-0849-A6C3-7F7AB444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184841" cy="181039"/>
    <xdr:pic>
      <xdr:nvPicPr>
        <xdr:cNvPr id="19" name="Immagine 18" descr="Cross-Pattee-Heraldry.svg">
          <a:extLst>
            <a:ext uri="{FF2B5EF4-FFF2-40B4-BE49-F238E27FC236}">
              <a16:creationId xmlns:a16="http://schemas.microsoft.com/office/drawing/2014/main" id="{9EC30F55-7C06-4D4B-8E5C-CD170B95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184841" cy="181039"/>
    <xdr:pic>
      <xdr:nvPicPr>
        <xdr:cNvPr id="20" name="Immagine 19" descr="Cross-Pattee-Heraldry.svg">
          <a:extLst>
            <a:ext uri="{FF2B5EF4-FFF2-40B4-BE49-F238E27FC236}">
              <a16:creationId xmlns:a16="http://schemas.microsoft.com/office/drawing/2014/main" id="{89AE00A1-6CF5-EA49-BCFC-6419415D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184841" cy="181039"/>
    <xdr:pic>
      <xdr:nvPicPr>
        <xdr:cNvPr id="21" name="Immagine 20" descr="Cross-Pattee-Heraldry.svg">
          <a:extLst>
            <a:ext uri="{FF2B5EF4-FFF2-40B4-BE49-F238E27FC236}">
              <a16:creationId xmlns:a16="http://schemas.microsoft.com/office/drawing/2014/main" id="{C60B7ABE-6DEF-7944-8F84-04C50C2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184841" cy="181039"/>
    <xdr:pic>
      <xdr:nvPicPr>
        <xdr:cNvPr id="22" name="Immagine 21" descr="Cross-Pattee-Heraldry.svg">
          <a:extLst>
            <a:ext uri="{FF2B5EF4-FFF2-40B4-BE49-F238E27FC236}">
              <a16:creationId xmlns:a16="http://schemas.microsoft.com/office/drawing/2014/main" id="{8F178A8B-3636-6549-93E8-9CD16F4C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184841" cy="181039"/>
    <xdr:pic>
      <xdr:nvPicPr>
        <xdr:cNvPr id="23" name="Immagine 22" descr="Cross-Pattee-Heraldry.svg">
          <a:extLst>
            <a:ext uri="{FF2B5EF4-FFF2-40B4-BE49-F238E27FC236}">
              <a16:creationId xmlns:a16="http://schemas.microsoft.com/office/drawing/2014/main" id="{A514CF41-8691-E744-9BD7-AAF7C410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187960" cy="198383"/>
    <xdr:pic>
      <xdr:nvPicPr>
        <xdr:cNvPr id="24" name="Immagine 23" descr="RAF type A roundel.svg">
          <a:extLst>
            <a:ext uri="{FF2B5EF4-FFF2-40B4-BE49-F238E27FC236}">
              <a16:creationId xmlns:a16="http://schemas.microsoft.com/office/drawing/2014/main" id="{40BCC9BA-DA11-614B-89B2-CAF07728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187960" cy="198383"/>
    <xdr:pic>
      <xdr:nvPicPr>
        <xdr:cNvPr id="25" name="Immagine 24" descr="RAF type A roundel.svg">
          <a:extLst>
            <a:ext uri="{FF2B5EF4-FFF2-40B4-BE49-F238E27FC236}">
              <a16:creationId xmlns:a16="http://schemas.microsoft.com/office/drawing/2014/main" id="{E260A7A3-6143-9F49-BFD9-87ABF42E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187960" cy="198383"/>
    <xdr:pic>
      <xdr:nvPicPr>
        <xdr:cNvPr id="26" name="Immagine 25" descr="RAF type A roundel.svg">
          <a:extLst>
            <a:ext uri="{FF2B5EF4-FFF2-40B4-BE49-F238E27FC236}">
              <a16:creationId xmlns:a16="http://schemas.microsoft.com/office/drawing/2014/main" id="{2EAFA159-B8C0-954C-94AC-FE14CAD0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187960" cy="198383"/>
    <xdr:pic>
      <xdr:nvPicPr>
        <xdr:cNvPr id="27" name="Immagine 26" descr="RAF type A roundel.svg">
          <a:extLst>
            <a:ext uri="{FF2B5EF4-FFF2-40B4-BE49-F238E27FC236}">
              <a16:creationId xmlns:a16="http://schemas.microsoft.com/office/drawing/2014/main" id="{44CED1E0-D479-CF45-BA61-250EB24C2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187960" cy="198383"/>
    <xdr:pic>
      <xdr:nvPicPr>
        <xdr:cNvPr id="28" name="Immagine 27" descr="RAF type A roundel.svg">
          <a:extLst>
            <a:ext uri="{FF2B5EF4-FFF2-40B4-BE49-F238E27FC236}">
              <a16:creationId xmlns:a16="http://schemas.microsoft.com/office/drawing/2014/main" id="{D7730ACC-88AF-604A-B7E0-9DB0A9FF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187960" cy="198383"/>
    <xdr:pic>
      <xdr:nvPicPr>
        <xdr:cNvPr id="29" name="Immagine 28" descr="RAF type A roundel.svg">
          <a:extLst>
            <a:ext uri="{FF2B5EF4-FFF2-40B4-BE49-F238E27FC236}">
              <a16:creationId xmlns:a16="http://schemas.microsoft.com/office/drawing/2014/main" id="{2263B900-D3BB-FB4C-A085-DAFFB7B7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187960" cy="198383"/>
    <xdr:pic>
      <xdr:nvPicPr>
        <xdr:cNvPr id="30" name="Immagine 29" descr="RAF type A roundel.svg">
          <a:extLst>
            <a:ext uri="{FF2B5EF4-FFF2-40B4-BE49-F238E27FC236}">
              <a16:creationId xmlns:a16="http://schemas.microsoft.com/office/drawing/2014/main" id="{CAAE9238-7C91-3449-8F2D-8AB57DB8F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187960" cy="198383"/>
    <xdr:pic>
      <xdr:nvPicPr>
        <xdr:cNvPr id="31" name="Immagine 30" descr="RAF type A roundel.svg">
          <a:extLst>
            <a:ext uri="{FF2B5EF4-FFF2-40B4-BE49-F238E27FC236}">
              <a16:creationId xmlns:a16="http://schemas.microsoft.com/office/drawing/2014/main" id="{0333899F-6DF2-FE4C-8753-1EA6C082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187960" cy="198383"/>
    <xdr:pic>
      <xdr:nvPicPr>
        <xdr:cNvPr id="32" name="Immagine 31" descr="RAF type A roundel.svg">
          <a:extLst>
            <a:ext uri="{FF2B5EF4-FFF2-40B4-BE49-F238E27FC236}">
              <a16:creationId xmlns:a16="http://schemas.microsoft.com/office/drawing/2014/main" id="{E4379F13-B6D6-A34E-9B6E-B4598BDC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187960" cy="198383"/>
    <xdr:pic>
      <xdr:nvPicPr>
        <xdr:cNvPr id="33" name="Immagine 32" descr="RAF type A roundel.svg">
          <a:extLst>
            <a:ext uri="{FF2B5EF4-FFF2-40B4-BE49-F238E27FC236}">
              <a16:creationId xmlns:a16="http://schemas.microsoft.com/office/drawing/2014/main" id="{666028B5-7460-B045-BD61-137DFEFD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187960" cy="198383"/>
    <xdr:pic>
      <xdr:nvPicPr>
        <xdr:cNvPr id="34" name="Immagine 33" descr="RAF type A roundel.svg">
          <a:extLst>
            <a:ext uri="{FF2B5EF4-FFF2-40B4-BE49-F238E27FC236}">
              <a16:creationId xmlns:a16="http://schemas.microsoft.com/office/drawing/2014/main" id="{032E6996-75DF-2846-A78F-422CF929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184841" cy="181039"/>
    <xdr:pic>
      <xdr:nvPicPr>
        <xdr:cNvPr id="35" name="Immagine 34" descr="Cross-Pattee-Heraldry.svg">
          <a:extLst>
            <a:ext uri="{FF2B5EF4-FFF2-40B4-BE49-F238E27FC236}">
              <a16:creationId xmlns:a16="http://schemas.microsoft.com/office/drawing/2014/main" id="{FF15EA6B-FC82-494B-A1F3-8401E47C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48</xdr:row>
      <xdr:rowOff>0</xdr:rowOff>
    </xdr:from>
    <xdr:ext cx="184841" cy="181039"/>
    <xdr:pic>
      <xdr:nvPicPr>
        <xdr:cNvPr id="36" name="Immagine 35" descr="Cross-Pattee-Heraldry.svg">
          <a:extLst>
            <a:ext uri="{FF2B5EF4-FFF2-40B4-BE49-F238E27FC236}">
              <a16:creationId xmlns:a16="http://schemas.microsoft.com/office/drawing/2014/main" id="{14C389EC-C9AC-B848-866F-2B72A8FF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184841" cy="181039"/>
    <xdr:pic>
      <xdr:nvPicPr>
        <xdr:cNvPr id="37" name="Immagine 36" descr="Cross-Pattee-Heraldry.svg">
          <a:extLst>
            <a:ext uri="{FF2B5EF4-FFF2-40B4-BE49-F238E27FC236}">
              <a16:creationId xmlns:a16="http://schemas.microsoft.com/office/drawing/2014/main" id="{F2BB7002-E33E-C948-B126-33C2766B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50</xdr:row>
      <xdr:rowOff>0</xdr:rowOff>
    </xdr:from>
    <xdr:ext cx="184841" cy="181039"/>
    <xdr:pic>
      <xdr:nvPicPr>
        <xdr:cNvPr id="38" name="Immagine 37" descr="Cross-Pattee-Heraldry.svg">
          <a:extLst>
            <a:ext uri="{FF2B5EF4-FFF2-40B4-BE49-F238E27FC236}">
              <a16:creationId xmlns:a16="http://schemas.microsoft.com/office/drawing/2014/main" id="{D459719D-EA87-9946-A3B1-D08CF575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184841" cy="181039"/>
    <xdr:pic>
      <xdr:nvPicPr>
        <xdr:cNvPr id="39" name="Immagine 38" descr="Cross-Pattee-Heraldry.svg">
          <a:extLst>
            <a:ext uri="{FF2B5EF4-FFF2-40B4-BE49-F238E27FC236}">
              <a16:creationId xmlns:a16="http://schemas.microsoft.com/office/drawing/2014/main" id="{45817022-A6F9-A841-A990-CBBD77FF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52</xdr:row>
      <xdr:rowOff>0</xdr:rowOff>
    </xdr:from>
    <xdr:ext cx="184841" cy="181039"/>
    <xdr:pic>
      <xdr:nvPicPr>
        <xdr:cNvPr id="40" name="Immagine 39" descr="Cross-Pattee-Heraldry.svg">
          <a:extLst>
            <a:ext uri="{FF2B5EF4-FFF2-40B4-BE49-F238E27FC236}">
              <a16:creationId xmlns:a16="http://schemas.microsoft.com/office/drawing/2014/main" id="{FC89B5F6-26DA-9447-940A-AB000DE54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53</xdr:row>
      <xdr:rowOff>0</xdr:rowOff>
    </xdr:from>
    <xdr:ext cx="184841" cy="181039"/>
    <xdr:pic>
      <xdr:nvPicPr>
        <xdr:cNvPr id="41" name="Immagine 40" descr="Cross-Pattee-Heraldry.svg">
          <a:extLst>
            <a:ext uri="{FF2B5EF4-FFF2-40B4-BE49-F238E27FC236}">
              <a16:creationId xmlns:a16="http://schemas.microsoft.com/office/drawing/2014/main" id="{6E8FA569-0981-D841-B781-36D097779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184841" cy="181039"/>
    <xdr:pic>
      <xdr:nvPicPr>
        <xdr:cNvPr id="42" name="Immagine 41" descr="Cross-Pattee-Heraldry.svg">
          <a:extLst>
            <a:ext uri="{FF2B5EF4-FFF2-40B4-BE49-F238E27FC236}">
              <a16:creationId xmlns:a16="http://schemas.microsoft.com/office/drawing/2014/main" id="{DF351DFD-D01E-3C46-83D0-73609DA2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55</xdr:row>
      <xdr:rowOff>0</xdr:rowOff>
    </xdr:from>
    <xdr:ext cx="184841" cy="181039"/>
    <xdr:pic>
      <xdr:nvPicPr>
        <xdr:cNvPr id="43" name="Immagine 42" descr="Cross-Pattee-Heraldry.svg">
          <a:extLst>
            <a:ext uri="{FF2B5EF4-FFF2-40B4-BE49-F238E27FC236}">
              <a16:creationId xmlns:a16="http://schemas.microsoft.com/office/drawing/2014/main" id="{11A124C9-8F14-F24E-AEE6-8C004B245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184841" cy="181039"/>
    <xdr:pic>
      <xdr:nvPicPr>
        <xdr:cNvPr id="44" name="Immagine 43" descr="Cross-Pattee-Heraldry.svg">
          <a:extLst>
            <a:ext uri="{FF2B5EF4-FFF2-40B4-BE49-F238E27FC236}">
              <a16:creationId xmlns:a16="http://schemas.microsoft.com/office/drawing/2014/main" id="{3195686E-84A4-6F41-9DCF-E2127B51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57</xdr:row>
      <xdr:rowOff>0</xdr:rowOff>
    </xdr:from>
    <xdr:ext cx="187960" cy="198383"/>
    <xdr:pic>
      <xdr:nvPicPr>
        <xdr:cNvPr id="45" name="Immagine 44" descr="RAF type A roundel.svg">
          <a:extLst>
            <a:ext uri="{FF2B5EF4-FFF2-40B4-BE49-F238E27FC236}">
              <a16:creationId xmlns:a16="http://schemas.microsoft.com/office/drawing/2014/main" id="{9285255A-1026-CF43-ACB0-2501109A8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58</xdr:row>
      <xdr:rowOff>0</xdr:rowOff>
    </xdr:from>
    <xdr:ext cx="187960" cy="198383"/>
    <xdr:pic>
      <xdr:nvPicPr>
        <xdr:cNvPr id="46" name="Immagine 45" descr="RAF type A roundel.svg">
          <a:extLst>
            <a:ext uri="{FF2B5EF4-FFF2-40B4-BE49-F238E27FC236}">
              <a16:creationId xmlns:a16="http://schemas.microsoft.com/office/drawing/2014/main" id="{999E5B17-5FB1-294B-87EC-D03167EA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59</xdr:row>
      <xdr:rowOff>0</xdr:rowOff>
    </xdr:from>
    <xdr:ext cx="187960" cy="198383"/>
    <xdr:pic>
      <xdr:nvPicPr>
        <xdr:cNvPr id="47" name="Immagine 46" descr="RAF type A roundel.svg">
          <a:extLst>
            <a:ext uri="{FF2B5EF4-FFF2-40B4-BE49-F238E27FC236}">
              <a16:creationId xmlns:a16="http://schemas.microsoft.com/office/drawing/2014/main" id="{5A9B34F1-E923-4D4F-AECB-C85AEC7FC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187960" cy="198383"/>
    <xdr:pic>
      <xdr:nvPicPr>
        <xdr:cNvPr id="48" name="Immagine 47" descr="RAF type A roundel.svg">
          <a:extLst>
            <a:ext uri="{FF2B5EF4-FFF2-40B4-BE49-F238E27FC236}">
              <a16:creationId xmlns:a16="http://schemas.microsoft.com/office/drawing/2014/main" id="{5BFC280C-F7E5-F642-8A63-E963774A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187960" cy="198383"/>
    <xdr:pic>
      <xdr:nvPicPr>
        <xdr:cNvPr id="49" name="Immagine 48" descr="RAF type A roundel.svg">
          <a:extLst>
            <a:ext uri="{FF2B5EF4-FFF2-40B4-BE49-F238E27FC236}">
              <a16:creationId xmlns:a16="http://schemas.microsoft.com/office/drawing/2014/main" id="{3B105FB5-A327-D647-9EFB-03BECD05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187960" cy="198383"/>
    <xdr:pic>
      <xdr:nvPicPr>
        <xdr:cNvPr id="50" name="Immagine 49" descr="RAF type A roundel.svg">
          <a:extLst>
            <a:ext uri="{FF2B5EF4-FFF2-40B4-BE49-F238E27FC236}">
              <a16:creationId xmlns:a16="http://schemas.microsoft.com/office/drawing/2014/main" id="{123A3951-2597-444D-921A-6A5C45CF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187960" cy="198383"/>
    <xdr:pic>
      <xdr:nvPicPr>
        <xdr:cNvPr id="51" name="Immagine 50" descr="RAF type A roundel.svg">
          <a:extLst>
            <a:ext uri="{FF2B5EF4-FFF2-40B4-BE49-F238E27FC236}">
              <a16:creationId xmlns:a16="http://schemas.microsoft.com/office/drawing/2014/main" id="{6FD6C6F9-7014-3B45-8F98-4A5383DF9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55</xdr:row>
      <xdr:rowOff>0</xdr:rowOff>
    </xdr:from>
    <xdr:ext cx="187960" cy="198383"/>
    <xdr:pic>
      <xdr:nvPicPr>
        <xdr:cNvPr id="52" name="Immagine 51" descr="RAF type A roundel.svg">
          <a:extLst>
            <a:ext uri="{FF2B5EF4-FFF2-40B4-BE49-F238E27FC236}">
              <a16:creationId xmlns:a16="http://schemas.microsoft.com/office/drawing/2014/main" id="{8C96FF31-083E-D94B-A00C-8C8E7C2F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2815455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187960" cy="198383"/>
    <xdr:pic>
      <xdr:nvPicPr>
        <xdr:cNvPr id="53" name="Immagine 52" descr="RAF type A roundel.svg">
          <a:extLst>
            <a:ext uri="{FF2B5EF4-FFF2-40B4-BE49-F238E27FC236}">
              <a16:creationId xmlns:a16="http://schemas.microsoft.com/office/drawing/2014/main" id="{B2744F58-814D-484D-9DB9-2484483FD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2815455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ED3BC-BAF3-C44C-B8F7-AB29431C75A2}">
  <sheetPr>
    <pageSetUpPr fitToPage="1"/>
  </sheetPr>
  <dimension ref="B2:U24"/>
  <sheetViews>
    <sheetView tabSelected="1" zoomScale="123" zoomScaleNormal="123" workbookViewId="0">
      <selection activeCell="C6" sqref="C6"/>
    </sheetView>
  </sheetViews>
  <sheetFormatPr baseColWidth="10" defaultRowHeight="16"/>
  <cols>
    <col min="1" max="1" width="3.6640625" style="2" customWidth="1"/>
    <col min="2" max="3" width="12.83203125" style="2" customWidth="1"/>
    <col min="4" max="4" width="13" style="2" bestFit="1" customWidth="1"/>
    <col min="5" max="5" width="6.5" style="3" bestFit="1" customWidth="1"/>
    <col min="6" max="6" width="7.83203125" style="2" bestFit="1" customWidth="1"/>
    <col min="7" max="7" width="3.1640625" style="2" bestFit="1" customWidth="1"/>
    <col min="8" max="8" width="17.33203125" style="2" bestFit="1" customWidth="1"/>
    <col min="9" max="9" width="3.83203125" style="2" bestFit="1" customWidth="1"/>
    <col min="10" max="10" width="18.1640625" style="2" bestFit="1" customWidth="1"/>
    <col min="11" max="11" width="3.83203125" style="2" bestFit="1" customWidth="1"/>
    <col min="12" max="12" width="15.5" style="2" bestFit="1" customWidth="1"/>
    <col min="13" max="13" width="3.1640625" style="2" bestFit="1" customWidth="1"/>
    <col min="14" max="14" width="10.6640625" style="2" bestFit="1" customWidth="1"/>
    <col min="15" max="15" width="9.83203125" style="2" bestFit="1" customWidth="1"/>
    <col min="16" max="16" width="11.6640625" style="2" bestFit="1" customWidth="1"/>
    <col min="17" max="17" width="4.6640625" style="2" hidden="1" customWidth="1"/>
    <col min="18" max="18" width="21.33203125" style="2" bestFit="1" customWidth="1"/>
    <col min="19" max="19" width="3.1640625" style="2" bestFit="1" customWidth="1"/>
    <col min="20" max="20" width="23" style="2" bestFit="1" customWidth="1"/>
    <col min="21" max="21" width="3.1640625" style="20" bestFit="1" customWidth="1"/>
    <col min="22" max="16384" width="10.83203125" style="2"/>
  </cols>
  <sheetData>
    <row r="2" spans="2:21" ht="29">
      <c r="B2" s="1" t="s">
        <v>0</v>
      </c>
    </row>
    <row r="4" spans="2:21" ht="17" thickBot="1">
      <c r="C4" s="14" t="s">
        <v>1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3"/>
    </row>
    <row r="5" spans="2:21">
      <c r="B5" s="5" t="s">
        <v>2</v>
      </c>
      <c r="C5" s="6" t="s">
        <v>3</v>
      </c>
      <c r="D5" s="6" t="s">
        <v>4</v>
      </c>
      <c r="E5" s="4" t="s">
        <v>5</v>
      </c>
      <c r="F5" s="14" t="s">
        <v>6</v>
      </c>
      <c r="G5" s="14"/>
      <c r="H5" s="15" t="s">
        <v>7</v>
      </c>
      <c r="I5" s="15"/>
      <c r="J5" s="15" t="s">
        <v>8</v>
      </c>
      <c r="K5" s="15"/>
      <c r="L5" s="15" t="s">
        <v>9</v>
      </c>
      <c r="M5" s="15"/>
      <c r="N5" s="6" t="s">
        <v>10</v>
      </c>
      <c r="O5" s="7" t="s">
        <v>11</v>
      </c>
      <c r="P5" s="7" t="s">
        <v>12</v>
      </c>
      <c r="R5" s="16" t="s">
        <v>160</v>
      </c>
      <c r="S5" s="17"/>
      <c r="T5" s="16" t="s">
        <v>161</v>
      </c>
      <c r="U5" s="17"/>
    </row>
    <row r="6" spans="2:21" ht="119">
      <c r="B6" s="25" t="s">
        <v>153</v>
      </c>
      <c r="C6" s="11"/>
      <c r="D6" s="4" t="s">
        <v>15</v>
      </c>
      <c r="E6" s="4">
        <v>56</v>
      </c>
      <c r="F6" s="8" t="s">
        <v>65</v>
      </c>
      <c r="G6" s="4">
        <v>10</v>
      </c>
      <c r="H6" s="9" t="s">
        <v>157</v>
      </c>
      <c r="I6" s="4">
        <v>-58</v>
      </c>
      <c r="J6" s="9" t="s">
        <v>21</v>
      </c>
      <c r="K6" s="4">
        <v>-8</v>
      </c>
      <c r="L6" s="8" t="s">
        <v>198</v>
      </c>
      <c r="M6" s="4">
        <v>2</v>
      </c>
      <c r="N6" s="4">
        <f>+E6+G6+M6</f>
        <v>68</v>
      </c>
      <c r="O6" s="10">
        <f>+E6+G6+I6+K6+M6</f>
        <v>2</v>
      </c>
      <c r="P6" s="10">
        <v>0</v>
      </c>
      <c r="R6" s="22" t="s">
        <v>64</v>
      </c>
      <c r="S6" s="18">
        <v>0</v>
      </c>
      <c r="T6" s="22" t="s">
        <v>176</v>
      </c>
      <c r="U6" s="21">
        <v>2</v>
      </c>
    </row>
    <row r="7" spans="2:21" ht="119">
      <c r="B7" s="25" t="s">
        <v>13</v>
      </c>
      <c r="C7" s="11" t="s">
        <v>14</v>
      </c>
      <c r="D7" s="4" t="s">
        <v>15</v>
      </c>
      <c r="E7" s="4">
        <v>56</v>
      </c>
      <c r="F7" s="8" t="s">
        <v>65</v>
      </c>
      <c r="G7" s="4">
        <v>10</v>
      </c>
      <c r="H7" s="9" t="s">
        <v>72</v>
      </c>
      <c r="I7" s="4">
        <v>-58</v>
      </c>
      <c r="J7" s="9" t="s">
        <v>154</v>
      </c>
      <c r="K7" s="4">
        <v>-12</v>
      </c>
      <c r="L7" s="8" t="s">
        <v>184</v>
      </c>
      <c r="M7" s="4">
        <v>9</v>
      </c>
      <c r="N7" s="4">
        <f>+E7+G7+M7</f>
        <v>75</v>
      </c>
      <c r="O7" s="10">
        <f>+E7+G7+I7+K7+M7</f>
        <v>5</v>
      </c>
      <c r="P7" s="10">
        <v>0</v>
      </c>
      <c r="R7" s="22" t="s">
        <v>17</v>
      </c>
      <c r="S7" s="18">
        <v>5</v>
      </c>
      <c r="T7" s="22" t="s">
        <v>165</v>
      </c>
      <c r="U7" s="21">
        <v>4</v>
      </c>
    </row>
    <row r="8" spans="2:21" ht="119">
      <c r="B8" s="27" t="s">
        <v>66</v>
      </c>
      <c r="C8" s="11" t="s">
        <v>67</v>
      </c>
      <c r="D8" s="4" t="s">
        <v>60</v>
      </c>
      <c r="E8" s="4">
        <v>56</v>
      </c>
      <c r="F8" s="8" t="s">
        <v>65</v>
      </c>
      <c r="G8" s="4">
        <v>10</v>
      </c>
      <c r="H8" s="9" t="s">
        <v>20</v>
      </c>
      <c r="I8" s="4">
        <v>-48</v>
      </c>
      <c r="J8" s="9" t="s">
        <v>150</v>
      </c>
      <c r="K8" s="4">
        <v>-16</v>
      </c>
      <c r="L8" s="8" t="s">
        <v>193</v>
      </c>
      <c r="M8" s="4">
        <v>0</v>
      </c>
      <c r="N8" s="4">
        <f>+E8+G8+M8</f>
        <v>66</v>
      </c>
      <c r="O8" s="10">
        <f>+E8+G8+I8+K8+M8</f>
        <v>2</v>
      </c>
      <c r="P8" s="10">
        <v>1</v>
      </c>
      <c r="R8" s="22" t="s">
        <v>64</v>
      </c>
      <c r="S8" s="18">
        <v>0</v>
      </c>
      <c r="T8" s="22" t="s">
        <v>199</v>
      </c>
      <c r="U8" s="21">
        <v>0</v>
      </c>
    </row>
    <row r="9" spans="2:21" ht="119">
      <c r="B9" s="25" t="s">
        <v>18</v>
      </c>
      <c r="C9" s="11" t="s">
        <v>19</v>
      </c>
      <c r="D9" s="4" t="s">
        <v>60</v>
      </c>
      <c r="E9" s="4">
        <v>56</v>
      </c>
      <c r="F9" s="8" t="s">
        <v>65</v>
      </c>
      <c r="G9" s="4">
        <v>10</v>
      </c>
      <c r="H9" s="9" t="s">
        <v>20</v>
      </c>
      <c r="I9" s="4">
        <v>-48</v>
      </c>
      <c r="J9" s="9" t="s">
        <v>155</v>
      </c>
      <c r="K9" s="4">
        <v>-24</v>
      </c>
      <c r="L9" s="8" t="s">
        <v>185</v>
      </c>
      <c r="M9" s="4">
        <v>14</v>
      </c>
      <c r="N9" s="4">
        <f>+E9+G9+M9</f>
        <v>80</v>
      </c>
      <c r="O9" s="10">
        <f>+E9+G9+I9+K9+M9</f>
        <v>8</v>
      </c>
      <c r="P9" s="10">
        <v>2</v>
      </c>
      <c r="R9" s="22" t="s">
        <v>22</v>
      </c>
      <c r="S9" s="18">
        <v>7</v>
      </c>
      <c r="T9" s="22" t="s">
        <v>172</v>
      </c>
      <c r="U9" s="21">
        <f>4+3</f>
        <v>7</v>
      </c>
    </row>
    <row r="10" spans="2:21" ht="119">
      <c r="B10" s="25" t="s">
        <v>23</v>
      </c>
      <c r="C10" s="11" t="s">
        <v>24</v>
      </c>
      <c r="D10" s="4" t="s">
        <v>15</v>
      </c>
      <c r="E10" s="4">
        <v>56</v>
      </c>
      <c r="F10" s="8" t="s">
        <v>65</v>
      </c>
      <c r="G10" s="4">
        <v>10</v>
      </c>
      <c r="H10" s="9" t="s">
        <v>72</v>
      </c>
      <c r="I10" s="4">
        <v>-58</v>
      </c>
      <c r="J10" s="9" t="s">
        <v>152</v>
      </c>
      <c r="K10" s="4">
        <f>-8-6</f>
        <v>-14</v>
      </c>
      <c r="L10" s="8" t="s">
        <v>181</v>
      </c>
      <c r="M10" s="4">
        <v>10</v>
      </c>
      <c r="N10" s="4">
        <f>+E10+G10+M10</f>
        <v>76</v>
      </c>
      <c r="O10" s="10">
        <f>+E10+G10+I10+K10+M10</f>
        <v>4</v>
      </c>
      <c r="P10" s="10">
        <v>1</v>
      </c>
      <c r="R10" s="22" t="s">
        <v>25</v>
      </c>
      <c r="S10" s="18">
        <v>7</v>
      </c>
      <c r="T10" s="22" t="s">
        <v>162</v>
      </c>
      <c r="U10" s="21">
        <v>3</v>
      </c>
    </row>
    <row r="11" spans="2:21" ht="119">
      <c r="B11" s="25" t="s">
        <v>57</v>
      </c>
      <c r="C11" s="11"/>
      <c r="D11" s="4" t="s">
        <v>60</v>
      </c>
      <c r="E11" s="4">
        <v>56</v>
      </c>
      <c r="F11" s="8" t="s">
        <v>65</v>
      </c>
      <c r="G11" s="4">
        <v>10</v>
      </c>
      <c r="H11" s="9" t="s">
        <v>20</v>
      </c>
      <c r="I11" s="4">
        <v>-48</v>
      </c>
      <c r="J11" s="9" t="s">
        <v>151</v>
      </c>
      <c r="K11" s="4">
        <v>-16</v>
      </c>
      <c r="L11" s="8" t="s">
        <v>194</v>
      </c>
      <c r="M11" s="4">
        <v>9</v>
      </c>
      <c r="N11" s="4">
        <f>+E11+G11+M11</f>
        <v>75</v>
      </c>
      <c r="O11" s="10">
        <f>+E11+G11+I11+K11+M11</f>
        <v>11</v>
      </c>
      <c r="P11" s="10">
        <v>1</v>
      </c>
      <c r="R11" s="22" t="s">
        <v>62</v>
      </c>
      <c r="S11" s="18">
        <v>0</v>
      </c>
      <c r="T11" s="22" t="s">
        <v>167</v>
      </c>
      <c r="U11" s="21">
        <v>9</v>
      </c>
    </row>
    <row r="12" spans="2:21" ht="119">
      <c r="B12" s="26" t="s">
        <v>26</v>
      </c>
      <c r="C12" s="11" t="s">
        <v>27</v>
      </c>
      <c r="D12" s="4" t="s">
        <v>15</v>
      </c>
      <c r="E12" s="4">
        <v>56</v>
      </c>
      <c r="F12" s="8" t="s">
        <v>65</v>
      </c>
      <c r="G12" s="4">
        <v>10</v>
      </c>
      <c r="H12" s="9" t="s">
        <v>73</v>
      </c>
      <c r="I12" s="4">
        <v>-56</v>
      </c>
      <c r="J12" s="9" t="s">
        <v>28</v>
      </c>
      <c r="K12" s="4">
        <v>-6</v>
      </c>
      <c r="L12" s="8" t="s">
        <v>182</v>
      </c>
      <c r="M12" s="4">
        <v>4</v>
      </c>
      <c r="N12" s="4">
        <f>+E12+G12+M12</f>
        <v>70</v>
      </c>
      <c r="O12" s="10">
        <f>+E12+G12+I12+K12+M12</f>
        <v>8</v>
      </c>
      <c r="P12" s="10">
        <v>1</v>
      </c>
      <c r="R12" s="22" t="s">
        <v>29</v>
      </c>
      <c r="S12" s="18">
        <v>4</v>
      </c>
      <c r="T12" s="22" t="s">
        <v>174</v>
      </c>
      <c r="U12" s="21">
        <v>0</v>
      </c>
    </row>
    <row r="13" spans="2:21" ht="119">
      <c r="B13" s="25" t="s">
        <v>71</v>
      </c>
      <c r="C13" s="11"/>
      <c r="D13" s="4" t="s">
        <v>15</v>
      </c>
      <c r="E13" s="4">
        <v>56</v>
      </c>
      <c r="F13" s="8" t="s">
        <v>65</v>
      </c>
      <c r="G13" s="4">
        <v>10</v>
      </c>
      <c r="H13" s="9" t="s">
        <v>76</v>
      </c>
      <c r="I13" s="4">
        <v>-56</v>
      </c>
      <c r="J13" s="9" t="s">
        <v>21</v>
      </c>
      <c r="K13" s="4">
        <v>-8</v>
      </c>
      <c r="L13" s="8" t="s">
        <v>197</v>
      </c>
      <c r="M13" s="4">
        <v>8</v>
      </c>
      <c r="N13" s="4">
        <f>+E13+G13+M13</f>
        <v>74</v>
      </c>
      <c r="O13" s="10">
        <f>+E13+G13+I13+K13+M13</f>
        <v>10</v>
      </c>
      <c r="P13" s="10">
        <v>1</v>
      </c>
      <c r="R13" s="22" t="s">
        <v>64</v>
      </c>
      <c r="S13" s="18">
        <v>0</v>
      </c>
      <c r="T13" s="22" t="s">
        <v>163</v>
      </c>
      <c r="U13" s="21">
        <f>4+3+1</f>
        <v>8</v>
      </c>
    </row>
    <row r="14" spans="2:21" ht="119">
      <c r="B14" s="25" t="s">
        <v>30</v>
      </c>
      <c r="C14" s="11" t="s">
        <v>31</v>
      </c>
      <c r="D14" s="4" t="s">
        <v>60</v>
      </c>
      <c r="E14" s="4">
        <v>56</v>
      </c>
      <c r="F14" s="8" t="s">
        <v>65</v>
      </c>
      <c r="G14" s="4">
        <v>10</v>
      </c>
      <c r="H14" s="9" t="s">
        <v>20</v>
      </c>
      <c r="I14" s="4">
        <v>-48</v>
      </c>
      <c r="J14" s="9" t="s">
        <v>156</v>
      </c>
      <c r="K14" s="4">
        <f>-8-8</f>
        <v>-16</v>
      </c>
      <c r="L14" s="8" t="s">
        <v>183</v>
      </c>
      <c r="M14" s="4">
        <v>6</v>
      </c>
      <c r="N14" s="4">
        <f>+E14+G14+M14</f>
        <v>72</v>
      </c>
      <c r="O14" s="10">
        <f>+E14+G14+I14+K14+M14</f>
        <v>8</v>
      </c>
      <c r="P14" s="10">
        <v>0</v>
      </c>
      <c r="R14" s="22" t="s">
        <v>32</v>
      </c>
      <c r="S14" s="18">
        <v>1</v>
      </c>
      <c r="T14" s="22" t="s">
        <v>175</v>
      </c>
      <c r="U14" s="21">
        <v>5</v>
      </c>
    </row>
    <row r="15" spans="2:21" ht="119">
      <c r="B15" s="25" t="s">
        <v>33</v>
      </c>
      <c r="C15" s="11" t="s">
        <v>34</v>
      </c>
      <c r="D15" s="4" t="s">
        <v>15</v>
      </c>
      <c r="E15" s="4">
        <v>56</v>
      </c>
      <c r="F15" s="8" t="s">
        <v>65</v>
      </c>
      <c r="G15" s="4">
        <v>10</v>
      </c>
      <c r="H15" s="9" t="s">
        <v>72</v>
      </c>
      <c r="I15" s="4">
        <v>-58</v>
      </c>
      <c r="J15" s="9" t="s">
        <v>158</v>
      </c>
      <c r="K15" s="4">
        <f>-8-8</f>
        <v>-16</v>
      </c>
      <c r="L15" s="8" t="s">
        <v>186</v>
      </c>
      <c r="M15" s="4">
        <v>11</v>
      </c>
      <c r="N15" s="4">
        <f>+E15+G15+M15</f>
        <v>77</v>
      </c>
      <c r="O15" s="10">
        <f>+E15+G15+I15+K15+M15</f>
        <v>3</v>
      </c>
      <c r="P15" s="10">
        <v>1</v>
      </c>
      <c r="R15" s="22" t="s">
        <v>35</v>
      </c>
      <c r="S15" s="18">
        <v>8</v>
      </c>
      <c r="T15" s="22" t="s">
        <v>164</v>
      </c>
      <c r="U15" s="21">
        <v>3</v>
      </c>
    </row>
    <row r="16" spans="2:21" ht="119">
      <c r="B16" s="25" t="s">
        <v>36</v>
      </c>
      <c r="C16" s="11" t="s">
        <v>37</v>
      </c>
      <c r="D16" s="4" t="s">
        <v>60</v>
      </c>
      <c r="E16" s="4">
        <v>56</v>
      </c>
      <c r="F16" s="8" t="s">
        <v>65</v>
      </c>
      <c r="G16" s="4">
        <v>10</v>
      </c>
      <c r="H16" s="9" t="s">
        <v>20</v>
      </c>
      <c r="I16" s="4">
        <v>-48</v>
      </c>
      <c r="J16" s="9" t="s">
        <v>146</v>
      </c>
      <c r="K16" s="4">
        <f>-8-6</f>
        <v>-14</v>
      </c>
      <c r="L16" s="8" t="s">
        <v>187</v>
      </c>
      <c r="M16" s="4">
        <v>14</v>
      </c>
      <c r="N16" s="4">
        <f>+E16+G16+M16</f>
        <v>80</v>
      </c>
      <c r="O16" s="10">
        <f>+E16+G16+I16+K16+M16</f>
        <v>18</v>
      </c>
      <c r="P16" s="10">
        <v>0</v>
      </c>
      <c r="R16" s="22" t="s">
        <v>39</v>
      </c>
      <c r="S16" s="18">
        <v>1</v>
      </c>
      <c r="T16" s="22" t="s">
        <v>168</v>
      </c>
      <c r="U16" s="21">
        <f>3+2+2+6</f>
        <v>13</v>
      </c>
    </row>
    <row r="17" spans="2:21" ht="119">
      <c r="B17" s="25" t="s">
        <v>59</v>
      </c>
      <c r="C17" s="11" t="s">
        <v>68</v>
      </c>
      <c r="D17" s="4" t="s">
        <v>15</v>
      </c>
      <c r="E17" s="4">
        <v>56</v>
      </c>
      <c r="F17" s="8" t="s">
        <v>65</v>
      </c>
      <c r="G17" s="4">
        <v>10</v>
      </c>
      <c r="H17" s="9" t="s">
        <v>72</v>
      </c>
      <c r="I17" s="4">
        <v>-58</v>
      </c>
      <c r="J17" s="9" t="s">
        <v>16</v>
      </c>
      <c r="K17" s="4">
        <v>-6</v>
      </c>
      <c r="L17" s="8" t="s">
        <v>196</v>
      </c>
      <c r="M17" s="4">
        <v>7</v>
      </c>
      <c r="N17" s="4">
        <f>+E17+G17+M17</f>
        <v>73</v>
      </c>
      <c r="O17" s="10">
        <f>+E17+G17+I17+K17+M17</f>
        <v>9</v>
      </c>
      <c r="P17" s="10">
        <v>0</v>
      </c>
      <c r="R17" s="22" t="s">
        <v>64</v>
      </c>
      <c r="S17" s="18">
        <v>0</v>
      </c>
      <c r="T17" s="22" t="s">
        <v>170</v>
      </c>
      <c r="U17" s="21">
        <f>3+4</f>
        <v>7</v>
      </c>
    </row>
    <row r="18" spans="2:21" ht="119">
      <c r="B18" s="27" t="s">
        <v>56</v>
      </c>
      <c r="C18" s="11"/>
      <c r="D18" s="4" t="s">
        <v>15</v>
      </c>
      <c r="E18" s="4">
        <v>56</v>
      </c>
      <c r="F18" s="8" t="s">
        <v>65</v>
      </c>
      <c r="G18" s="4">
        <v>10</v>
      </c>
      <c r="H18" s="9" t="s">
        <v>69</v>
      </c>
      <c r="I18" s="4">
        <v>-58</v>
      </c>
      <c r="J18" s="9" t="s">
        <v>70</v>
      </c>
      <c r="K18" s="4">
        <v>-8</v>
      </c>
      <c r="L18" s="8" t="s">
        <v>193</v>
      </c>
      <c r="M18" s="4">
        <v>0</v>
      </c>
      <c r="N18" s="4">
        <f>+E18+G18+M18</f>
        <v>66</v>
      </c>
      <c r="O18" s="10">
        <f>+E18+G18+I18+K18+M18</f>
        <v>0</v>
      </c>
      <c r="P18" s="10">
        <v>0</v>
      </c>
      <c r="R18" s="22" t="s">
        <v>61</v>
      </c>
      <c r="S18" s="18">
        <v>0</v>
      </c>
      <c r="T18" s="22" t="s">
        <v>174</v>
      </c>
      <c r="U18" s="21">
        <v>0</v>
      </c>
    </row>
    <row r="19" spans="2:21" ht="119">
      <c r="B19" s="25" t="s">
        <v>40</v>
      </c>
      <c r="C19" s="11" t="s">
        <v>41</v>
      </c>
      <c r="D19" s="4" t="s">
        <v>60</v>
      </c>
      <c r="E19" s="4">
        <v>56</v>
      </c>
      <c r="F19" s="8" t="s">
        <v>65</v>
      </c>
      <c r="G19" s="4">
        <v>10</v>
      </c>
      <c r="H19" s="9" t="s">
        <v>20</v>
      </c>
      <c r="I19" s="4">
        <v>-48</v>
      </c>
      <c r="J19" s="9" t="s">
        <v>42</v>
      </c>
      <c r="K19" s="4">
        <v>-8</v>
      </c>
      <c r="L19" s="8" t="s">
        <v>188</v>
      </c>
      <c r="M19" s="4">
        <v>23</v>
      </c>
      <c r="N19" s="4">
        <f>+E19+G19+M19</f>
        <v>89</v>
      </c>
      <c r="O19" s="10">
        <f>+E19+G19+I19+K19+M19</f>
        <v>33</v>
      </c>
      <c r="P19" s="10">
        <v>3</v>
      </c>
      <c r="R19" s="22" t="s">
        <v>43</v>
      </c>
      <c r="S19" s="18">
        <v>8</v>
      </c>
      <c r="T19" s="22" t="s">
        <v>173</v>
      </c>
      <c r="U19" s="21">
        <f>8+6+1</f>
        <v>15</v>
      </c>
    </row>
    <row r="20" spans="2:21" ht="119">
      <c r="B20" s="25" t="s">
        <v>58</v>
      </c>
      <c r="C20" s="11"/>
      <c r="D20" s="4" t="s">
        <v>15</v>
      </c>
      <c r="E20" s="4">
        <v>56</v>
      </c>
      <c r="F20" s="8" t="s">
        <v>65</v>
      </c>
      <c r="G20" s="4">
        <v>10</v>
      </c>
      <c r="H20" s="9" t="s">
        <v>180</v>
      </c>
      <c r="I20" s="4">
        <v>-58</v>
      </c>
      <c r="J20" s="9" t="s">
        <v>179</v>
      </c>
      <c r="K20" s="4">
        <v>-8</v>
      </c>
      <c r="L20" s="8" t="s">
        <v>195</v>
      </c>
      <c r="M20" s="4">
        <v>13</v>
      </c>
      <c r="N20" s="4">
        <f>+E20+G20+M20</f>
        <v>79</v>
      </c>
      <c r="O20" s="10">
        <f>+E20+G20+I20+K20+M20</f>
        <v>13</v>
      </c>
      <c r="P20" s="10">
        <v>1</v>
      </c>
      <c r="R20" s="22" t="s">
        <v>63</v>
      </c>
      <c r="S20" s="18">
        <v>0</v>
      </c>
      <c r="T20" s="22" t="s">
        <v>169</v>
      </c>
      <c r="U20" s="21">
        <v>13</v>
      </c>
    </row>
    <row r="21" spans="2:21" ht="119">
      <c r="B21" s="25" t="s">
        <v>44</v>
      </c>
      <c r="C21" s="11" t="s">
        <v>45</v>
      </c>
      <c r="D21" s="4" t="s">
        <v>60</v>
      </c>
      <c r="E21" s="4">
        <v>56</v>
      </c>
      <c r="F21" s="8" t="s">
        <v>65</v>
      </c>
      <c r="G21" s="4">
        <v>10</v>
      </c>
      <c r="H21" s="9" t="s">
        <v>20</v>
      </c>
      <c r="I21" s="4">
        <v>-48</v>
      </c>
      <c r="J21" s="9" t="s">
        <v>151</v>
      </c>
      <c r="K21" s="4">
        <v>-16</v>
      </c>
      <c r="L21" s="8" t="s">
        <v>189</v>
      </c>
      <c r="M21" s="4">
        <v>5</v>
      </c>
      <c r="N21" s="4">
        <f>+E21+G21+M21</f>
        <v>71</v>
      </c>
      <c r="O21" s="10">
        <f>+E21+G21+I21+K21+M21</f>
        <v>7</v>
      </c>
      <c r="P21" s="10">
        <v>0</v>
      </c>
      <c r="R21" s="22" t="s">
        <v>46</v>
      </c>
      <c r="S21" s="18">
        <v>3</v>
      </c>
      <c r="T21" s="22" t="s">
        <v>166</v>
      </c>
      <c r="U21" s="21">
        <v>2</v>
      </c>
    </row>
    <row r="22" spans="2:21" ht="119">
      <c r="B22" s="25" t="s">
        <v>47</v>
      </c>
      <c r="C22" s="11" t="s">
        <v>48</v>
      </c>
      <c r="D22" s="4" t="s">
        <v>60</v>
      </c>
      <c r="E22" s="4">
        <v>56</v>
      </c>
      <c r="F22" s="8" t="s">
        <v>65</v>
      </c>
      <c r="G22" s="4">
        <v>10</v>
      </c>
      <c r="H22" s="9" t="s">
        <v>20</v>
      </c>
      <c r="I22" s="4">
        <v>-48</v>
      </c>
      <c r="J22" s="9" t="s">
        <v>49</v>
      </c>
      <c r="K22" s="4">
        <v>-8</v>
      </c>
      <c r="L22" s="8" t="s">
        <v>190</v>
      </c>
      <c r="M22" s="4">
        <v>16</v>
      </c>
      <c r="N22" s="4">
        <f>+E22+G22+M22</f>
        <v>82</v>
      </c>
      <c r="O22" s="10">
        <f>+E22+G22+I22+K22+M22</f>
        <v>26</v>
      </c>
      <c r="P22" s="10">
        <v>1</v>
      </c>
      <c r="R22" s="22" t="s">
        <v>50</v>
      </c>
      <c r="S22" s="18">
        <v>7</v>
      </c>
      <c r="T22" s="22" t="s">
        <v>178</v>
      </c>
      <c r="U22" s="21">
        <v>9</v>
      </c>
    </row>
    <row r="23" spans="2:21" ht="119">
      <c r="B23" s="25" t="s">
        <v>51</v>
      </c>
      <c r="C23" s="11" t="s">
        <v>52</v>
      </c>
      <c r="D23" s="4" t="s">
        <v>60</v>
      </c>
      <c r="E23" s="4">
        <v>56</v>
      </c>
      <c r="F23" s="8" t="s">
        <v>65</v>
      </c>
      <c r="G23" s="4">
        <v>10</v>
      </c>
      <c r="H23" s="9" t="s">
        <v>159</v>
      </c>
      <c r="I23" s="4">
        <v>-67</v>
      </c>
      <c r="J23" s="9" t="s">
        <v>38</v>
      </c>
      <c r="K23" s="4">
        <v>-8</v>
      </c>
      <c r="L23" s="8" t="s">
        <v>191</v>
      </c>
      <c r="M23" s="4">
        <v>20</v>
      </c>
      <c r="N23" s="4">
        <f>+E23+G23+M23</f>
        <v>86</v>
      </c>
      <c r="O23" s="10">
        <f>+E23+G23+I23+K23+M23</f>
        <v>11</v>
      </c>
      <c r="P23" s="10">
        <v>2</v>
      </c>
      <c r="R23" s="22" t="s">
        <v>53</v>
      </c>
      <c r="S23" s="18">
        <v>10</v>
      </c>
      <c r="T23" s="22" t="s">
        <v>171</v>
      </c>
      <c r="U23" s="21">
        <v>10</v>
      </c>
    </row>
    <row r="24" spans="2:21" ht="120" thickBot="1">
      <c r="B24" s="25" t="s">
        <v>54</v>
      </c>
      <c r="C24" s="11"/>
      <c r="D24" s="4" t="s">
        <v>15</v>
      </c>
      <c r="E24" s="4">
        <v>56</v>
      </c>
      <c r="F24" s="8" t="s">
        <v>65</v>
      </c>
      <c r="G24" s="4">
        <v>10</v>
      </c>
      <c r="H24" s="9" t="s">
        <v>74</v>
      </c>
      <c r="I24" s="4">
        <v>-56</v>
      </c>
      <c r="J24" s="9" t="s">
        <v>75</v>
      </c>
      <c r="K24" s="4">
        <v>-12</v>
      </c>
      <c r="L24" s="8" t="s">
        <v>192</v>
      </c>
      <c r="M24" s="4">
        <v>10</v>
      </c>
      <c r="N24" s="4">
        <f>+E24+G24+M24</f>
        <v>76</v>
      </c>
      <c r="O24" s="10">
        <f>+E24+G24+I24+K24+M24</f>
        <v>8</v>
      </c>
      <c r="P24" s="10">
        <v>0</v>
      </c>
      <c r="R24" s="23" t="s">
        <v>55</v>
      </c>
      <c r="S24" s="19">
        <v>2</v>
      </c>
      <c r="T24" s="23" t="s">
        <v>177</v>
      </c>
      <c r="U24" s="24">
        <v>8</v>
      </c>
    </row>
  </sheetData>
  <autoFilter ref="B5:U24" xr:uid="{D03ED3BC-BAF3-C44C-B8F7-AB29431C75A2}">
    <filterColumn colId="4" showButton="0"/>
    <filterColumn colId="6" showButton="0"/>
    <filterColumn colId="8" showButton="0"/>
    <filterColumn colId="10" showButton="0"/>
    <filterColumn colId="16" showButton="0"/>
    <filterColumn colId="18" showButton="0"/>
  </autoFilter>
  <sortState xmlns:xlrd2="http://schemas.microsoft.com/office/spreadsheetml/2017/richdata2" ref="B6:U24">
    <sortCondition ref="B6:B24"/>
  </sortState>
  <mergeCells count="7">
    <mergeCell ref="R5:S5"/>
    <mergeCell ref="T5:U5"/>
    <mergeCell ref="C4:O4"/>
    <mergeCell ref="F5:G5"/>
    <mergeCell ref="H5:I5"/>
    <mergeCell ref="J5:K5"/>
    <mergeCell ref="L5:M5"/>
  </mergeCells>
  <phoneticPr fontId="2" type="noConversion"/>
  <pageMargins left="0.7" right="0.7" top="0.75" bottom="0.75" header="0.3" footer="0.3"/>
  <pageSetup paperSize="9" scale="51" fitToHeight="2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49132-77A9-6E46-8012-BC684F89D037}">
  <sheetPr>
    <pageSetUpPr fitToPage="1"/>
  </sheetPr>
  <dimension ref="B2:F64"/>
  <sheetViews>
    <sheetView showGridLines="0" zoomScale="110" workbookViewId="0">
      <selection activeCell="H4" sqref="H4"/>
    </sheetView>
  </sheetViews>
  <sheetFormatPr baseColWidth="10" defaultRowHeight="16"/>
  <cols>
    <col min="2" max="2" width="18.1640625" customWidth="1"/>
    <col min="3" max="3" width="23.33203125" customWidth="1"/>
    <col min="4" max="4" width="5" style="3" customWidth="1"/>
  </cols>
  <sheetData>
    <row r="2" spans="2:6" ht="29">
      <c r="B2" s="1" t="s">
        <v>77</v>
      </c>
    </row>
    <row r="4" spans="2:6" ht="29">
      <c r="B4" s="1" t="s">
        <v>78</v>
      </c>
    </row>
    <row r="6" spans="2:6" ht="29">
      <c r="B6" s="1" t="s">
        <v>79</v>
      </c>
      <c r="E6" t="s">
        <v>138</v>
      </c>
      <c r="F6" t="s">
        <v>139</v>
      </c>
    </row>
    <row r="7" spans="2:6">
      <c r="B7" t="s">
        <v>80</v>
      </c>
      <c r="C7" s="13" t="s">
        <v>96</v>
      </c>
      <c r="E7" t="s">
        <v>141</v>
      </c>
      <c r="F7" t="s">
        <v>140</v>
      </c>
    </row>
    <row r="8" spans="2:6">
      <c r="B8" t="s">
        <v>81</v>
      </c>
      <c r="C8" s="13" t="s">
        <v>97</v>
      </c>
      <c r="E8" t="s">
        <v>141</v>
      </c>
      <c r="F8" t="s">
        <v>140</v>
      </c>
    </row>
    <row r="9" spans="2:6">
      <c r="B9" t="s">
        <v>101</v>
      </c>
      <c r="C9" s="13" t="s">
        <v>98</v>
      </c>
      <c r="E9" t="s">
        <v>142</v>
      </c>
      <c r="F9" t="s">
        <v>142</v>
      </c>
    </row>
    <row r="10" spans="2:6">
      <c r="B10" t="s">
        <v>102</v>
      </c>
      <c r="C10" s="13" t="s">
        <v>99</v>
      </c>
      <c r="E10" t="s">
        <v>142</v>
      </c>
      <c r="F10" t="s">
        <v>142</v>
      </c>
    </row>
    <row r="11" spans="2:6">
      <c r="B11" t="s">
        <v>82</v>
      </c>
      <c r="C11" s="13" t="s">
        <v>100</v>
      </c>
      <c r="E11" t="s">
        <v>141</v>
      </c>
      <c r="F11" t="s">
        <v>142</v>
      </c>
    </row>
    <row r="14" spans="2:6" ht="29">
      <c r="B14" s="1" t="s">
        <v>83</v>
      </c>
      <c r="E14" t="s">
        <v>138</v>
      </c>
      <c r="F14" t="s">
        <v>139</v>
      </c>
    </row>
    <row r="15" spans="2:6">
      <c r="B15" t="s">
        <v>103</v>
      </c>
      <c r="C15" s="13" t="s">
        <v>105</v>
      </c>
      <c r="E15" t="s">
        <v>142</v>
      </c>
      <c r="F15" t="s">
        <v>140</v>
      </c>
    </row>
    <row r="16" spans="2:6">
      <c r="B16" t="s">
        <v>104</v>
      </c>
      <c r="C16" s="13" t="s">
        <v>106</v>
      </c>
      <c r="E16" t="s">
        <v>142</v>
      </c>
      <c r="F16" t="s">
        <v>140</v>
      </c>
    </row>
    <row r="17" spans="2:6">
      <c r="B17" t="s">
        <v>84</v>
      </c>
      <c r="C17" s="13" t="s">
        <v>107</v>
      </c>
      <c r="E17" t="s">
        <v>142</v>
      </c>
      <c r="F17" t="s">
        <v>142</v>
      </c>
    </row>
    <row r="18" spans="2:6">
      <c r="B18" t="s">
        <v>108</v>
      </c>
      <c r="C18" s="13" t="s">
        <v>98</v>
      </c>
      <c r="E18" t="s">
        <v>142</v>
      </c>
      <c r="F18" t="s">
        <v>142</v>
      </c>
    </row>
    <row r="19" spans="2:6">
      <c r="B19" t="s">
        <v>109</v>
      </c>
      <c r="C19" s="13" t="s">
        <v>99</v>
      </c>
      <c r="E19" t="s">
        <v>142</v>
      </c>
      <c r="F19" t="s">
        <v>142</v>
      </c>
    </row>
    <row r="20" spans="2:6">
      <c r="B20" t="s">
        <v>110</v>
      </c>
      <c r="C20" s="13" t="s">
        <v>112</v>
      </c>
      <c r="E20" t="s">
        <v>143</v>
      </c>
      <c r="F20" t="s">
        <v>142</v>
      </c>
    </row>
    <row r="21" spans="2:6">
      <c r="B21" t="s">
        <v>111</v>
      </c>
      <c r="C21" s="13" t="s">
        <v>113</v>
      </c>
      <c r="E21" t="s">
        <v>143</v>
      </c>
      <c r="F21" t="s">
        <v>142</v>
      </c>
    </row>
    <row r="22" spans="2:6">
      <c r="B22" t="s">
        <v>82</v>
      </c>
      <c r="C22" s="13" t="s">
        <v>100</v>
      </c>
      <c r="E22" t="s">
        <v>141</v>
      </c>
      <c r="F22" t="s">
        <v>142</v>
      </c>
    </row>
    <row r="23" spans="2:6">
      <c r="B23" t="s">
        <v>114</v>
      </c>
      <c r="C23" s="13" t="s">
        <v>116</v>
      </c>
      <c r="E23" t="s">
        <v>143</v>
      </c>
      <c r="F23" t="s">
        <v>144</v>
      </c>
    </row>
    <row r="24" spans="2:6">
      <c r="B24" t="s">
        <v>115</v>
      </c>
      <c r="C24" s="13" t="s">
        <v>117</v>
      </c>
      <c r="E24" t="s">
        <v>143</v>
      </c>
      <c r="F24" t="s">
        <v>144</v>
      </c>
    </row>
    <row r="27" spans="2:6" ht="29">
      <c r="B27" s="1" t="s">
        <v>92</v>
      </c>
      <c r="E27" t="s">
        <v>138</v>
      </c>
      <c r="F27" t="s">
        <v>139</v>
      </c>
    </row>
    <row r="28" spans="2:6">
      <c r="B28" t="s">
        <v>103</v>
      </c>
      <c r="C28" s="13" t="s">
        <v>105</v>
      </c>
      <c r="E28" t="s">
        <v>142</v>
      </c>
      <c r="F28" t="s">
        <v>140</v>
      </c>
    </row>
    <row r="29" spans="2:6">
      <c r="B29" t="s">
        <v>104</v>
      </c>
      <c r="C29" s="13" t="s">
        <v>106</v>
      </c>
      <c r="E29" t="s">
        <v>142</v>
      </c>
      <c r="F29" t="s">
        <v>140</v>
      </c>
    </row>
    <row r="30" spans="2:6">
      <c r="B30" t="s">
        <v>84</v>
      </c>
      <c r="C30" s="13" t="s">
        <v>107</v>
      </c>
      <c r="E30" t="s">
        <v>142</v>
      </c>
      <c r="F30" t="s">
        <v>142</v>
      </c>
    </row>
    <row r="31" spans="2:6">
      <c r="B31" s="12" t="s">
        <v>85</v>
      </c>
      <c r="C31" s="13" t="s">
        <v>113</v>
      </c>
      <c r="E31" t="s">
        <v>143</v>
      </c>
      <c r="F31" t="s">
        <v>145</v>
      </c>
    </row>
    <row r="32" spans="2:6">
      <c r="B32" s="12" t="s">
        <v>86</v>
      </c>
      <c r="C32" s="13" t="s">
        <v>127</v>
      </c>
      <c r="E32" t="s">
        <v>142</v>
      </c>
      <c r="F32" t="s">
        <v>144</v>
      </c>
    </row>
    <row r="33" spans="2:6">
      <c r="B33" t="s">
        <v>87</v>
      </c>
      <c r="C33" s="13" t="s">
        <v>128</v>
      </c>
      <c r="E33" t="s">
        <v>142</v>
      </c>
      <c r="F33" t="s">
        <v>142</v>
      </c>
    </row>
    <row r="34" spans="2:6">
      <c r="B34" t="s">
        <v>108</v>
      </c>
      <c r="C34" s="13" t="s">
        <v>98</v>
      </c>
      <c r="E34" t="s">
        <v>142</v>
      </c>
      <c r="F34" t="s">
        <v>142</v>
      </c>
    </row>
    <row r="35" spans="2:6">
      <c r="B35" t="s">
        <v>109</v>
      </c>
      <c r="C35" s="13" t="s">
        <v>99</v>
      </c>
      <c r="E35" t="s">
        <v>142</v>
      </c>
      <c r="F35" t="s">
        <v>142</v>
      </c>
    </row>
    <row r="36" spans="2:6">
      <c r="B36" t="s">
        <v>110</v>
      </c>
      <c r="C36" s="13" t="s">
        <v>112</v>
      </c>
      <c r="E36" t="s">
        <v>143</v>
      </c>
      <c r="F36" t="s">
        <v>142</v>
      </c>
    </row>
    <row r="37" spans="2:6">
      <c r="B37" t="s">
        <v>111</v>
      </c>
      <c r="C37" s="13" t="s">
        <v>113</v>
      </c>
      <c r="E37" t="s">
        <v>143</v>
      </c>
      <c r="F37" t="s">
        <v>142</v>
      </c>
    </row>
    <row r="38" spans="2:6">
      <c r="B38" s="12" t="s">
        <v>88</v>
      </c>
      <c r="C38" s="13" t="s">
        <v>129</v>
      </c>
      <c r="E38" t="s">
        <v>147</v>
      </c>
      <c r="F38" t="s">
        <v>140</v>
      </c>
    </row>
    <row r="39" spans="2:6">
      <c r="B39" s="12" t="s">
        <v>89</v>
      </c>
      <c r="C39" s="13" t="s">
        <v>130</v>
      </c>
      <c r="E39" t="s">
        <v>143</v>
      </c>
      <c r="F39" t="s">
        <v>144</v>
      </c>
    </row>
    <row r="40" spans="2:6">
      <c r="B40" t="s">
        <v>118</v>
      </c>
      <c r="C40" s="13" t="s">
        <v>121</v>
      </c>
      <c r="E40" t="s">
        <v>143</v>
      </c>
      <c r="F40" t="s">
        <v>144</v>
      </c>
    </row>
    <row r="41" spans="2:6">
      <c r="B41" t="s">
        <v>119</v>
      </c>
      <c r="C41" s="13" t="s">
        <v>120</v>
      </c>
      <c r="E41" t="s">
        <v>143</v>
      </c>
      <c r="F41" t="s">
        <v>144</v>
      </c>
    </row>
    <row r="42" spans="2:6">
      <c r="B42" t="s">
        <v>90</v>
      </c>
      <c r="C42" s="13" t="s">
        <v>122</v>
      </c>
      <c r="E42" t="s">
        <v>143</v>
      </c>
      <c r="F42" t="s">
        <v>144</v>
      </c>
    </row>
    <row r="43" spans="2:6">
      <c r="B43" t="s">
        <v>123</v>
      </c>
      <c r="C43" s="13" t="s">
        <v>125</v>
      </c>
      <c r="E43" t="s">
        <v>147</v>
      </c>
      <c r="F43" t="s">
        <v>144</v>
      </c>
    </row>
    <row r="44" spans="2:6">
      <c r="B44" t="s">
        <v>124</v>
      </c>
      <c r="C44" s="13" t="s">
        <v>126</v>
      </c>
      <c r="E44" t="s">
        <v>147</v>
      </c>
      <c r="F44" t="s">
        <v>144</v>
      </c>
    </row>
    <row r="47" spans="2:6" ht="29">
      <c r="B47" s="1" t="s">
        <v>91</v>
      </c>
    </row>
    <row r="48" spans="2:6">
      <c r="B48" t="s">
        <v>131</v>
      </c>
      <c r="C48" s="13" t="s">
        <v>133</v>
      </c>
      <c r="E48" t="s">
        <v>143</v>
      </c>
      <c r="F48" t="s">
        <v>144</v>
      </c>
    </row>
    <row r="49" spans="2:6">
      <c r="B49" t="s">
        <v>132</v>
      </c>
      <c r="C49" s="13" t="s">
        <v>134</v>
      </c>
      <c r="E49" t="s">
        <v>143</v>
      </c>
      <c r="F49" t="s">
        <v>144</v>
      </c>
    </row>
    <row r="50" spans="2:6">
      <c r="B50" t="s">
        <v>93</v>
      </c>
      <c r="C50" s="13" t="s">
        <v>135</v>
      </c>
      <c r="E50" t="s">
        <v>142</v>
      </c>
      <c r="F50" t="s">
        <v>142</v>
      </c>
    </row>
    <row r="51" spans="2:6">
      <c r="B51" s="12" t="s">
        <v>85</v>
      </c>
      <c r="C51" s="13" t="s">
        <v>113</v>
      </c>
      <c r="E51" t="s">
        <v>143</v>
      </c>
      <c r="F51" t="s">
        <v>145</v>
      </c>
    </row>
    <row r="52" spans="2:6">
      <c r="B52" s="12" t="s">
        <v>86</v>
      </c>
      <c r="C52" s="13" t="s">
        <v>127</v>
      </c>
      <c r="E52" t="s">
        <v>142</v>
      </c>
      <c r="F52" t="s">
        <v>144</v>
      </c>
    </row>
    <row r="53" spans="2:6">
      <c r="B53" t="s">
        <v>94</v>
      </c>
      <c r="C53" s="13" t="s">
        <v>136</v>
      </c>
      <c r="E53" t="s">
        <v>143</v>
      </c>
      <c r="F53" t="s">
        <v>148</v>
      </c>
    </row>
    <row r="54" spans="2:6">
      <c r="B54" t="s">
        <v>87</v>
      </c>
      <c r="C54" s="13" t="s">
        <v>128</v>
      </c>
      <c r="E54" t="s">
        <v>142</v>
      </c>
      <c r="F54" t="s">
        <v>142</v>
      </c>
    </row>
    <row r="55" spans="2:6">
      <c r="B55" t="s">
        <v>95</v>
      </c>
      <c r="C55" s="13" t="s">
        <v>137</v>
      </c>
      <c r="E55" t="s">
        <v>149</v>
      </c>
      <c r="F55" t="s">
        <v>148</v>
      </c>
    </row>
    <row r="56" spans="2:6">
      <c r="B56" t="s">
        <v>108</v>
      </c>
      <c r="C56" s="13" t="s">
        <v>98</v>
      </c>
      <c r="E56" t="s">
        <v>142</v>
      </c>
      <c r="F56" t="s">
        <v>142</v>
      </c>
    </row>
    <row r="57" spans="2:6">
      <c r="B57" t="s">
        <v>109</v>
      </c>
      <c r="C57" s="13" t="s">
        <v>99</v>
      </c>
      <c r="E57" t="s">
        <v>142</v>
      </c>
      <c r="F57" t="s">
        <v>142</v>
      </c>
    </row>
    <row r="58" spans="2:6">
      <c r="B58" s="12" t="s">
        <v>88</v>
      </c>
      <c r="C58" s="13" t="s">
        <v>129</v>
      </c>
      <c r="E58" t="s">
        <v>147</v>
      </c>
      <c r="F58" t="s">
        <v>140</v>
      </c>
    </row>
    <row r="59" spans="2:6">
      <c r="B59" s="12" t="s">
        <v>89</v>
      </c>
      <c r="C59" s="13" t="s">
        <v>130</v>
      </c>
      <c r="E59" t="s">
        <v>143</v>
      </c>
      <c r="F59" t="s">
        <v>144</v>
      </c>
    </row>
    <row r="60" spans="2:6">
      <c r="B60" t="s">
        <v>118</v>
      </c>
      <c r="C60" s="13" t="s">
        <v>121</v>
      </c>
      <c r="E60" t="s">
        <v>143</v>
      </c>
      <c r="F60" t="s">
        <v>144</v>
      </c>
    </row>
    <row r="61" spans="2:6">
      <c r="B61" t="s">
        <v>119</v>
      </c>
      <c r="C61" s="13" t="s">
        <v>120</v>
      </c>
      <c r="E61" t="s">
        <v>143</v>
      </c>
      <c r="F61" t="s">
        <v>144</v>
      </c>
    </row>
    <row r="62" spans="2:6">
      <c r="B62" t="s">
        <v>90</v>
      </c>
      <c r="C62" s="13" t="s">
        <v>122</v>
      </c>
      <c r="E62" t="s">
        <v>143</v>
      </c>
      <c r="F62" t="s">
        <v>144</v>
      </c>
    </row>
    <row r="63" spans="2:6">
      <c r="B63" t="s">
        <v>123</v>
      </c>
      <c r="C63" s="13" t="s">
        <v>125</v>
      </c>
      <c r="E63" t="s">
        <v>147</v>
      </c>
      <c r="F63" t="s">
        <v>144</v>
      </c>
    </row>
    <row r="64" spans="2:6">
      <c r="B64" t="s">
        <v>124</v>
      </c>
      <c r="C64" s="13" t="s">
        <v>126</v>
      </c>
      <c r="E64" t="s">
        <v>147</v>
      </c>
      <c r="F64" t="s">
        <v>144</v>
      </c>
    </row>
  </sheetData>
  <pageMargins left="0.7" right="0.7" top="0.75" bottom="0.75" header="0.3" footer="0.3"/>
  <pageSetup paperSize="9" scale="71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Statistiche scenario 2</vt:lpstr>
      <vt:lpstr>Aerei disponibili per scenario</vt:lpstr>
      <vt:lpstr>'Aerei disponibili per scenario'!Area_stampa</vt:lpstr>
      <vt:lpstr>'Statistiche scenario 2'!Area_stampa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magnoan01@gmail.com</dc:creator>
  <cp:lastModifiedBy>magnoan01@gmail.com</cp:lastModifiedBy>
  <cp:lastPrinted>2026-02-18T12:20:19Z</cp:lastPrinted>
  <dcterms:created xsi:type="dcterms:W3CDTF">2026-01-16T10:15:51Z</dcterms:created>
  <dcterms:modified xsi:type="dcterms:W3CDTF">2026-02-20T11:19:42Z</dcterms:modified>
</cp:coreProperties>
</file>